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4680"/>
  </bookViews>
  <sheets>
    <sheet name="STUP 1 -P- " sheetId="2" r:id="rId1"/>
  </sheets>
  <definedNames>
    <definedName name="_xlnm._FilterDatabase" localSheetId="0" hidden="1">'STUP 1 -P- '!$A$5:$D$38</definedName>
    <definedName name="_xlnm.Print_Area" localSheetId="0">'STUP 1 -P- '!$B$1:$AL$46</definedName>
  </definedNames>
  <calcPr calcId="145621"/>
</workbook>
</file>

<file path=xl/calcChain.xml><?xml version="1.0" encoding="utf-8"?>
<calcChain xmlns="http://schemas.openxmlformats.org/spreadsheetml/2006/main">
  <c r="AJ46" i="2" l="1"/>
  <c r="AK46" i="2" s="1"/>
  <c r="AJ45" i="2"/>
  <c r="AK45" i="2" s="1"/>
  <c r="AJ44" i="2"/>
  <c r="AJ43" i="2"/>
  <c r="AJ42" i="2"/>
  <c r="AJ41" i="2"/>
  <c r="AJ40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A44" i="2"/>
  <c r="AA43" i="2"/>
  <c r="AA42" i="2"/>
  <c r="AA41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AG44" i="2" l="1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5" i="2"/>
  <c r="AD44" i="2" l="1"/>
  <c r="AK44" i="2" s="1"/>
  <c r="AD43" i="2"/>
  <c r="AK43" i="2" s="1"/>
  <c r="AD42" i="2"/>
  <c r="AK42" i="2" s="1"/>
  <c r="AD41" i="2"/>
  <c r="AK41" i="2" s="1"/>
  <c r="AD40" i="2"/>
  <c r="AK40" i="2" s="1"/>
  <c r="AD39" i="2"/>
  <c r="AK39" i="2" s="1"/>
  <c r="AD38" i="2"/>
  <c r="AK38" i="2" s="1"/>
  <c r="AD37" i="2"/>
  <c r="AK37" i="2" s="1"/>
  <c r="AD36" i="2"/>
  <c r="AK36" i="2" s="1"/>
  <c r="AD35" i="2"/>
  <c r="AK35" i="2" s="1"/>
  <c r="AD34" i="2"/>
  <c r="AK34" i="2" s="1"/>
  <c r="AD33" i="2"/>
  <c r="AK33" i="2" s="1"/>
  <c r="AD32" i="2"/>
  <c r="AK32" i="2" s="1"/>
  <c r="AD31" i="2"/>
  <c r="AK31" i="2" s="1"/>
  <c r="AD30" i="2"/>
  <c r="AK30" i="2" s="1"/>
  <c r="AD29" i="2"/>
  <c r="AK29" i="2" s="1"/>
  <c r="AD28" i="2"/>
  <c r="AK28" i="2" s="1"/>
  <c r="AD27" i="2"/>
  <c r="AK27" i="2" s="1"/>
  <c r="AD26" i="2"/>
  <c r="AK26" i="2" s="1"/>
  <c r="AD25" i="2"/>
  <c r="AK25" i="2" s="1"/>
  <c r="AD24" i="2"/>
  <c r="AK24" i="2" s="1"/>
  <c r="AD23" i="2"/>
  <c r="AK23" i="2" s="1"/>
  <c r="AD22" i="2"/>
  <c r="AK22" i="2" s="1"/>
  <c r="AD21" i="2"/>
  <c r="AK21" i="2" s="1"/>
  <c r="AD20" i="2"/>
  <c r="AK20" i="2" s="1"/>
  <c r="AD19" i="2"/>
  <c r="AK19" i="2" s="1"/>
  <c r="AD18" i="2"/>
  <c r="AK18" i="2" s="1"/>
  <c r="AD17" i="2"/>
  <c r="AK17" i="2" s="1"/>
  <c r="AD16" i="2"/>
  <c r="AK16" i="2" s="1"/>
  <c r="AD15" i="2"/>
  <c r="AK15" i="2" s="1"/>
  <c r="AD14" i="2"/>
  <c r="AK14" i="2" s="1"/>
  <c r="AD13" i="2"/>
  <c r="AK13" i="2" s="1"/>
  <c r="AD12" i="2"/>
  <c r="AK12" i="2" s="1"/>
  <c r="AD11" i="2"/>
  <c r="AK11" i="2" s="1"/>
  <c r="AD10" i="2"/>
  <c r="AK10" i="2" s="1"/>
  <c r="AD9" i="2"/>
  <c r="AK9" i="2" s="1"/>
  <c r="AD8" i="2"/>
  <c r="AK8" i="2" s="1"/>
  <c r="AD7" i="2"/>
  <c r="AK7" i="2" s="1"/>
  <c r="AD6" i="2"/>
  <c r="AK6" i="2" s="1"/>
  <c r="AD5" i="2"/>
  <c r="AK5" i="2" s="1"/>
</calcChain>
</file>

<file path=xl/sharedStrings.xml><?xml version="1.0" encoding="utf-8"?>
<sst xmlns="http://schemas.openxmlformats.org/spreadsheetml/2006/main" count="140" uniqueCount="127">
  <si>
    <t>Ивана</t>
  </si>
  <si>
    <t>Милица</t>
  </si>
  <si>
    <t>Ана</t>
  </si>
  <si>
    <t>Кристина</t>
  </si>
  <si>
    <t>Дуња</t>
  </si>
  <si>
    <t>Шервал</t>
  </si>
  <si>
    <t>Сара</t>
  </si>
  <si>
    <t>Лазаревић</t>
  </si>
  <si>
    <t>Александар</t>
  </si>
  <si>
    <t>Вања</t>
  </si>
  <si>
    <t>Priustvo</t>
  </si>
  <si>
    <t>PS1/19 </t>
  </si>
  <si>
    <t>Мирјана</t>
  </si>
  <si>
    <t>Станкић</t>
  </si>
  <si>
    <t>PS2/19 </t>
  </si>
  <si>
    <t>Јелена</t>
  </si>
  <si>
    <t>Божић</t>
  </si>
  <si>
    <t>PS3/19 </t>
  </si>
  <si>
    <t>Дајана</t>
  </si>
  <si>
    <t>Горанчић</t>
  </si>
  <si>
    <t>PS4/19 </t>
  </si>
  <si>
    <t>Николина</t>
  </si>
  <si>
    <t>Топаловић</t>
  </si>
  <si>
    <t>PS5/19 </t>
  </si>
  <si>
    <t>Вујичић</t>
  </si>
  <si>
    <t>PS6/19 </t>
  </si>
  <si>
    <t>Саша</t>
  </si>
  <si>
    <t>Ивановић</t>
  </si>
  <si>
    <t>PS7/19 </t>
  </si>
  <si>
    <t>Бојана</t>
  </si>
  <si>
    <t>Николић</t>
  </si>
  <si>
    <t>PS8/19 </t>
  </si>
  <si>
    <t>Владана</t>
  </si>
  <si>
    <t>PS9/19 </t>
  </si>
  <si>
    <t>Елена</t>
  </si>
  <si>
    <t>Братић</t>
  </si>
  <si>
    <t>PS10/19 </t>
  </si>
  <si>
    <t>Ковачевић</t>
  </si>
  <si>
    <t>PS11/19 </t>
  </si>
  <si>
    <t>Дангубић</t>
  </si>
  <si>
    <t>PS13/19 </t>
  </si>
  <si>
    <t>Ања</t>
  </si>
  <si>
    <t>Јањус</t>
  </si>
  <si>
    <t>PS14/19 </t>
  </si>
  <si>
    <t>Мирна</t>
  </si>
  <si>
    <t>Видовић</t>
  </si>
  <si>
    <t>PS15/19 </t>
  </si>
  <si>
    <t>Ристановић</t>
  </si>
  <si>
    <t>PS16/19 </t>
  </si>
  <si>
    <t>Глуховић</t>
  </si>
  <si>
    <t>Дејан</t>
  </si>
  <si>
    <t>PS17/19 </t>
  </si>
  <si>
    <t>Душан</t>
  </si>
  <si>
    <t>Матејић</t>
  </si>
  <si>
    <t>PS18/19 </t>
  </si>
  <si>
    <t>Зорана</t>
  </si>
  <si>
    <t>Трифковић</t>
  </si>
  <si>
    <t>PS19/19 </t>
  </si>
  <si>
    <t>Виктор</t>
  </si>
  <si>
    <t>Гуровић</t>
  </si>
  <si>
    <t>PS20/19 </t>
  </si>
  <si>
    <t>PS21/19 </t>
  </si>
  <si>
    <t>PS22/19 </t>
  </si>
  <si>
    <t>Јован</t>
  </si>
  <si>
    <t>Парађина</t>
  </si>
  <si>
    <t>PS23/19 </t>
  </si>
  <si>
    <t>Берјан</t>
  </si>
  <si>
    <t>PS24/19 </t>
  </si>
  <si>
    <t>Никола</t>
  </si>
  <si>
    <t>Михајловић</t>
  </si>
  <si>
    <t>PS25/19 </t>
  </si>
  <si>
    <t>Соња</t>
  </si>
  <si>
    <t>PS26/19 </t>
  </si>
  <si>
    <t>PS27/19 </t>
  </si>
  <si>
    <t>Маша</t>
  </si>
  <si>
    <t>Перовић</t>
  </si>
  <si>
    <t>PS28/19 </t>
  </si>
  <si>
    <t>Свјетлана</t>
  </si>
  <si>
    <t>Новаковић</t>
  </si>
  <si>
    <t>PS29/19 </t>
  </si>
  <si>
    <t>Маслић</t>
  </si>
  <si>
    <t>PS30/19 </t>
  </si>
  <si>
    <t>Невена</t>
  </si>
  <si>
    <t>Станишић</t>
  </si>
  <si>
    <t>PS31/19 </t>
  </si>
  <si>
    <t>Врачар</t>
  </si>
  <si>
    <t>Немања</t>
  </si>
  <si>
    <t>PS32/19 </t>
  </si>
  <si>
    <t>Теодора</t>
  </si>
  <si>
    <t>Бутковић</t>
  </si>
  <si>
    <t>PS37/19 </t>
  </si>
  <si>
    <t>Спасојевић</t>
  </si>
  <si>
    <t>PS33/19 </t>
  </si>
  <si>
    <t>Рашевић</t>
  </si>
  <si>
    <t>PS34/19 </t>
  </si>
  <si>
    <t>Наташа</t>
  </si>
  <si>
    <t>Мутабџија</t>
  </si>
  <si>
    <t xml:space="preserve">                Datum: 19/20</t>
  </si>
  <si>
    <t>STUP 1</t>
  </si>
  <si>
    <t>Aktivnost</t>
  </si>
  <si>
    <t>40/19</t>
  </si>
  <si>
    <t>Милић</t>
  </si>
  <si>
    <t>Бабић</t>
  </si>
  <si>
    <t>Теа</t>
  </si>
  <si>
    <t>Вуковић</t>
  </si>
  <si>
    <t>Хамовић</t>
  </si>
  <si>
    <t>Цветковић</t>
  </si>
  <si>
    <t>пс39/19</t>
  </si>
  <si>
    <t>пс35/19</t>
  </si>
  <si>
    <t>K1T(0-15)</t>
  </si>
  <si>
    <t>K1Z(0-5)</t>
  </si>
  <si>
    <t>K2T(0-15)</t>
  </si>
  <si>
    <t>K2Z(0-5)</t>
  </si>
  <si>
    <t>38/19</t>
  </si>
  <si>
    <t>36/19</t>
  </si>
  <si>
    <t>Ziz(%od20)</t>
  </si>
  <si>
    <r>
      <t>ZI</t>
    </r>
    <r>
      <rPr>
        <sz val="10"/>
        <rFont val="Calibri"/>
        <family val="2"/>
        <charset val="204"/>
      </rPr>
      <t>∑</t>
    </r>
    <r>
      <rPr>
        <sz val="10"/>
        <rFont val="Arial"/>
        <family val="2"/>
        <charset val="204"/>
      </rPr>
      <t>(0-50)</t>
    </r>
  </si>
  <si>
    <t>Prolaznost=60%</t>
  </si>
  <si>
    <t>Ukupno bodova</t>
  </si>
  <si>
    <t>Ocjena</t>
  </si>
  <si>
    <t>ZIt(%od50)</t>
  </si>
  <si>
    <t>K1(0-20)</t>
  </si>
  <si>
    <t>K2 (0-20)</t>
  </si>
  <si>
    <t>Tamara</t>
  </si>
  <si>
    <t>Šućur</t>
  </si>
  <si>
    <t xml:space="preserve">Đorđe </t>
  </si>
  <si>
    <t>Dimitrijević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</si>
</sst>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38"/>
    </font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38"/>
    </font>
    <font>
      <sz val="10"/>
      <name val="Calibri"/>
      <family val="2"/>
      <charset val="204"/>
    </font>
    <font>
      <b/>
      <i/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9" fillId="0" borderId="10" xfId="0" applyFont="1" applyBorder="1" applyAlignment="1">
      <alignment vertical="center" wrapText="1"/>
    </xf>
    <xf numFmtId="0" fontId="12" fillId="0" borderId="0" xfId="1" applyFont="1"/>
    <xf numFmtId="0" fontId="1" fillId="2" borderId="0" xfId="1" applyFill="1"/>
    <xf numFmtId="0" fontId="12" fillId="0" borderId="0" xfId="1" applyFont="1" applyBorder="1"/>
    <xf numFmtId="0" fontId="9" fillId="0" borderId="10" xfId="1" applyFont="1" applyBorder="1"/>
    <xf numFmtId="0" fontId="9" fillId="2" borderId="10" xfId="1" applyFont="1" applyFill="1" applyBorder="1"/>
    <xf numFmtId="0" fontId="9" fillId="0" borderId="10" xfId="1" applyFont="1" applyBorder="1" applyAlignment="1">
      <alignment vertical="center"/>
    </xf>
    <xf numFmtId="0" fontId="9" fillId="2" borderId="10" xfId="0" applyFont="1" applyFill="1" applyBorder="1" applyAlignment="1">
      <alignment vertical="center" wrapText="1"/>
    </xf>
    <xf numFmtId="0" fontId="12" fillId="0" borderId="0" xfId="1" applyFont="1" applyFill="1"/>
    <xf numFmtId="0" fontId="13" fillId="0" borderId="1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" xfId="1" applyFont="1" applyFill="1" applyBorder="1"/>
    <xf numFmtId="0" fontId="12" fillId="0" borderId="1" xfId="1" applyFont="1" applyFill="1" applyBorder="1" applyAlignment="1"/>
    <xf numFmtId="0" fontId="12" fillId="0" borderId="5" xfId="1" applyFont="1" applyFill="1" applyBorder="1"/>
    <xf numFmtId="0" fontId="13" fillId="0" borderId="1" xfId="1" applyFont="1" applyFill="1" applyBorder="1"/>
    <xf numFmtId="0" fontId="12" fillId="0" borderId="6" xfId="1" applyFont="1" applyFill="1" applyBorder="1"/>
    <xf numFmtId="0" fontId="11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textRotation="90"/>
    </xf>
    <xf numFmtId="0" fontId="12" fillId="0" borderId="0" xfId="1" applyFont="1" applyFill="1" applyBorder="1"/>
    <xf numFmtId="0" fontId="7" fillId="0" borderId="2" xfId="1" applyFont="1" applyFill="1" applyBorder="1" applyAlignment="1">
      <alignment horizontal="right" vertical="center"/>
    </xf>
    <xf numFmtId="14" fontId="11" fillId="0" borderId="2" xfId="1" applyNumberFormat="1" applyFont="1" applyFill="1" applyBorder="1" applyAlignment="1">
      <alignment horizontal="center" textRotation="90"/>
    </xf>
    <xf numFmtId="0" fontId="11" fillId="0" borderId="2" xfId="1" applyFont="1" applyFill="1" applyBorder="1" applyAlignment="1">
      <alignment horizontal="center" textRotation="90"/>
    </xf>
    <xf numFmtId="0" fontId="14" fillId="0" borderId="2" xfId="1" applyFont="1" applyFill="1" applyBorder="1" applyAlignment="1">
      <alignment horizontal="center" textRotation="90"/>
    </xf>
    <xf numFmtId="0" fontId="5" fillId="0" borderId="2" xfId="1" applyFont="1" applyFill="1" applyBorder="1" applyAlignment="1">
      <alignment horizontal="center" textRotation="90"/>
    </xf>
    <xf numFmtId="49" fontId="8" fillId="0" borderId="2" xfId="1" applyNumberFormat="1" applyFont="1" applyFill="1" applyBorder="1" applyAlignment="1">
      <alignment textRotation="90"/>
    </xf>
    <xf numFmtId="49" fontId="11" fillId="0" borderId="2" xfId="1" applyNumberFormat="1" applyFont="1" applyFill="1" applyBorder="1" applyAlignment="1">
      <alignment textRotation="90"/>
    </xf>
    <xf numFmtId="0" fontId="13" fillId="0" borderId="2" xfId="1" applyFont="1" applyFill="1" applyBorder="1" applyAlignment="1">
      <alignment textRotation="90"/>
    </xf>
    <xf numFmtId="0" fontId="7" fillId="0" borderId="12" xfId="1" applyFont="1" applyFill="1" applyBorder="1" applyAlignment="1">
      <alignment textRotation="90"/>
    </xf>
    <xf numFmtId="0" fontId="7" fillId="0" borderId="2" xfId="1" applyFont="1" applyFill="1" applyBorder="1" applyAlignment="1">
      <alignment textRotation="90"/>
    </xf>
    <xf numFmtId="0" fontId="7" fillId="0" borderId="9" xfId="1" applyFont="1" applyFill="1" applyBorder="1" applyAlignment="1">
      <alignment textRotation="90"/>
    </xf>
    <xf numFmtId="0" fontId="12" fillId="0" borderId="2" xfId="1" applyFont="1" applyFill="1" applyBorder="1" applyAlignment="1">
      <alignment textRotation="90"/>
    </xf>
    <xf numFmtId="0" fontId="12" fillId="0" borderId="2" xfId="1" applyFont="1" applyFill="1" applyBorder="1"/>
    <xf numFmtId="0" fontId="9" fillId="0" borderId="10" xfId="0" applyFont="1" applyFill="1" applyBorder="1" applyAlignment="1">
      <alignment vertical="center" wrapText="1"/>
    </xf>
    <xf numFmtId="0" fontId="9" fillId="0" borderId="10" xfId="1" applyNumberFormat="1" applyFont="1" applyFill="1" applyBorder="1"/>
    <xf numFmtId="0" fontId="15" fillId="0" borderId="10" xfId="1" applyNumberFormat="1" applyFont="1" applyFill="1" applyBorder="1"/>
    <xf numFmtId="0" fontId="9" fillId="0" borderId="10" xfId="1" applyFont="1" applyFill="1" applyBorder="1"/>
    <xf numFmtId="0" fontId="16" fillId="0" borderId="10" xfId="1" applyFont="1" applyFill="1" applyBorder="1"/>
    <xf numFmtId="0" fontId="6" fillId="0" borderId="10" xfId="0" applyFont="1" applyFill="1" applyBorder="1" applyAlignment="1">
      <alignment vertical="center" wrapText="1"/>
    </xf>
    <xf numFmtId="0" fontId="12" fillId="0" borderId="10" xfId="1" applyFont="1" applyFill="1" applyBorder="1"/>
    <xf numFmtId="0" fontId="19" fillId="0" borderId="10" xfId="1" applyFont="1" applyFill="1" applyBorder="1"/>
    <xf numFmtId="0" fontId="17" fillId="0" borderId="10" xfId="0" applyFont="1" applyFill="1" applyBorder="1" applyAlignment="1">
      <alignment vertical="center" wrapText="1"/>
    </xf>
    <xf numFmtId="0" fontId="15" fillId="0" borderId="10" xfId="1" applyFont="1" applyFill="1" applyBorder="1"/>
    <xf numFmtId="0" fontId="9" fillId="0" borderId="10" xfId="1" applyFont="1" applyFill="1" applyBorder="1" applyAlignment="1">
      <alignment vertical="center"/>
    </xf>
    <xf numFmtId="0" fontId="1" fillId="0" borderId="10" xfId="1" applyFill="1" applyBorder="1"/>
    <xf numFmtId="0" fontId="1" fillId="0" borderId="0" xfId="1" applyFill="1"/>
    <xf numFmtId="0" fontId="10" fillId="0" borderId="0" xfId="1" applyFont="1" applyFill="1"/>
    <xf numFmtId="0" fontId="13" fillId="0" borderId="13" xfId="1" applyFont="1" applyFill="1" applyBorder="1"/>
    <xf numFmtId="0" fontId="19" fillId="0" borderId="0" xfId="1" applyFont="1" applyFill="1"/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2" fillId="0" borderId="1" xfId="1" applyFont="1" applyFill="1" applyBorder="1" applyAlignment="1"/>
    <xf numFmtId="0" fontId="12" fillId="0" borderId="1" xfId="1" applyFont="1" applyFill="1" applyBorder="1" applyAlignment="1">
      <alignment horizontal="center"/>
    </xf>
    <xf numFmtId="0" fontId="12" fillId="0" borderId="5" xfId="1" applyFont="1" applyFill="1" applyBorder="1" applyAlignment="1">
      <alignment horizontal="center"/>
    </xf>
    <xf numFmtId="0" fontId="12" fillId="0" borderId="8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7" fillId="0" borderId="2" xfId="1" applyFont="1" applyFill="1" applyBorder="1" applyAlignment="1">
      <alignment textRotation="90"/>
    </xf>
    <xf numFmtId="0" fontId="12" fillId="0" borderId="7" xfId="1" applyFont="1" applyFill="1" applyBorder="1" applyAlignment="1">
      <alignment textRotation="90"/>
    </xf>
    <xf numFmtId="0" fontId="4" fillId="0" borderId="9" xfId="1" applyFont="1" applyFill="1" applyBorder="1" applyAlignment="1">
      <alignment textRotation="90"/>
    </xf>
    <xf numFmtId="0" fontId="4" fillId="0" borderId="11" xfId="1" applyFont="1" applyFill="1" applyBorder="1" applyAlignment="1">
      <alignment textRotation="90"/>
    </xf>
    <xf numFmtId="0" fontId="12" fillId="0" borderId="8" xfId="1" applyFont="1" applyFill="1" applyBorder="1" applyAlignment="1"/>
    <xf numFmtId="0" fontId="12" fillId="0" borderId="6" xfId="1" applyFont="1" applyFill="1" applyBorder="1" applyAlignment="1"/>
    <xf numFmtId="0" fontId="12" fillId="3" borderId="10" xfId="1" applyFont="1" applyFill="1" applyBorder="1"/>
  </cellXfs>
  <cellStyles count="2">
    <cellStyle name="Normal" xfId="0" builtinId="0"/>
    <cellStyle name="Normal_Psihometrija 1 - P -  2013-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AL46"/>
  <sheetViews>
    <sheetView tabSelected="1" topLeftCell="B2" workbookViewId="0">
      <selection activeCell="AN43" sqref="AN43"/>
    </sheetView>
  </sheetViews>
  <sheetFormatPr defaultRowHeight="12.75" x14ac:dyDescent="0.2"/>
  <cols>
    <col min="1" max="1" width="3.85546875" style="1" customWidth="1"/>
    <col min="2" max="2" width="10.28515625" style="48" customWidth="1"/>
    <col min="3" max="3" width="18.5703125" style="48" customWidth="1"/>
    <col min="4" max="4" width="18.42578125" style="48" customWidth="1"/>
    <col min="5" max="8" width="2.7109375" style="48" hidden="1" customWidth="1"/>
    <col min="9" max="9" width="2.7109375" style="10" hidden="1" customWidth="1"/>
    <col min="10" max="10" width="2.7109375" style="48" hidden="1" customWidth="1"/>
    <col min="11" max="11" width="2.7109375" style="49" hidden="1" customWidth="1"/>
    <col min="12" max="12" width="2.7109375" style="10" hidden="1" customWidth="1"/>
    <col min="13" max="14" width="2.7109375" style="48" hidden="1" customWidth="1"/>
    <col min="15" max="15" width="2.7109375" style="10" hidden="1" customWidth="1"/>
    <col min="16" max="18" width="2.7109375" style="48" hidden="1" customWidth="1"/>
    <col min="19" max="19" width="3.42578125" style="48" customWidth="1"/>
    <col min="20" max="24" width="3.7109375" style="48" hidden="1" customWidth="1"/>
    <col min="25" max="25" width="3.85546875" style="48" hidden="1" customWidth="1"/>
    <col min="26" max="26" width="3.7109375" style="48" hidden="1" customWidth="1"/>
    <col min="27" max="27" width="3.7109375" style="17" customWidth="1"/>
    <col min="28" max="28" width="5.28515625" style="48" hidden="1" customWidth="1"/>
    <col min="29" max="29" width="4.7109375" style="48" hidden="1" customWidth="1"/>
    <col min="30" max="30" width="4.7109375" style="48" customWidth="1"/>
    <col min="31" max="31" width="7.28515625" style="48" hidden="1" customWidth="1"/>
    <col min="32" max="32" width="4.7109375" style="48" hidden="1" customWidth="1"/>
    <col min="33" max="33" width="7.5703125" style="48" customWidth="1"/>
    <col min="34" max="34" width="5.42578125" style="48" customWidth="1"/>
    <col min="35" max="35" width="5.28515625" style="48" customWidth="1"/>
    <col min="36" max="37" width="6.7109375" style="48" customWidth="1"/>
    <col min="38" max="38" width="7.28515625" style="48" customWidth="1"/>
    <col min="39" max="16384" width="9.140625" style="1"/>
  </cols>
  <sheetData>
    <row r="1" spans="1:38" ht="12.75" customHeight="1" x14ac:dyDescent="0.2">
      <c r="A1" s="3"/>
      <c r="B1" s="10"/>
      <c r="C1" s="10"/>
      <c r="D1" s="52" t="s">
        <v>98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7"/>
      <c r="U1" s="57"/>
      <c r="V1" s="63"/>
      <c r="W1" s="63"/>
      <c r="X1" s="64"/>
      <c r="Y1" s="56"/>
      <c r="Z1" s="58"/>
      <c r="AA1" s="11"/>
      <c r="AB1" s="56"/>
      <c r="AC1" s="57"/>
      <c r="AD1" s="57"/>
      <c r="AE1" s="58"/>
      <c r="AF1" s="12"/>
      <c r="AG1" s="12"/>
      <c r="AH1" s="13"/>
      <c r="AI1" s="14"/>
      <c r="AJ1" s="14"/>
      <c r="AK1" s="14"/>
      <c r="AL1" s="14"/>
    </row>
    <row r="2" spans="1:38" ht="0.75" customHeight="1" x14ac:dyDescent="0.2">
      <c r="A2" s="3"/>
      <c r="B2" s="10"/>
      <c r="C2" s="10"/>
      <c r="D2" s="52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15"/>
      <c r="U2" s="15"/>
      <c r="V2" s="54"/>
      <c r="W2" s="54"/>
      <c r="X2" s="54"/>
      <c r="Y2" s="14"/>
      <c r="Z2" s="16"/>
      <c r="AB2" s="18"/>
      <c r="AC2" s="18"/>
      <c r="AD2" s="14"/>
      <c r="AE2" s="14"/>
      <c r="AF2" s="14"/>
      <c r="AG2" s="14"/>
      <c r="AH2" s="14"/>
      <c r="AI2" s="14"/>
      <c r="AJ2" s="14"/>
      <c r="AK2" s="14"/>
      <c r="AL2" s="14"/>
    </row>
    <row r="3" spans="1:38" ht="11.25" customHeight="1" x14ac:dyDescent="0.2">
      <c r="A3" s="3"/>
      <c r="B3" s="10"/>
      <c r="C3" s="10"/>
      <c r="D3" s="53"/>
      <c r="E3" s="19">
        <v>1</v>
      </c>
      <c r="F3" s="19">
        <v>2</v>
      </c>
      <c r="G3" s="19">
        <v>3</v>
      </c>
      <c r="H3" s="19">
        <v>4</v>
      </c>
      <c r="I3" s="19">
        <v>5</v>
      </c>
      <c r="J3" s="19">
        <v>6</v>
      </c>
      <c r="K3" s="20">
        <v>7</v>
      </c>
      <c r="L3" s="19">
        <v>8</v>
      </c>
      <c r="M3" s="19">
        <v>9</v>
      </c>
      <c r="N3" s="19">
        <v>10</v>
      </c>
      <c r="O3" s="19">
        <v>11</v>
      </c>
      <c r="P3" s="19">
        <v>12</v>
      </c>
      <c r="Q3" s="19">
        <v>13</v>
      </c>
      <c r="R3" s="19">
        <v>14</v>
      </c>
      <c r="S3" s="19">
        <v>15</v>
      </c>
      <c r="T3" s="15"/>
      <c r="U3" s="15"/>
      <c r="V3" s="54"/>
      <c r="W3" s="54"/>
      <c r="X3" s="54"/>
      <c r="Y3" s="59"/>
      <c r="Z3" s="61"/>
      <c r="AA3" s="21"/>
      <c r="AB3" s="18"/>
      <c r="AC3" s="18"/>
      <c r="AD3" s="14"/>
      <c r="AE3" s="16"/>
      <c r="AF3" s="16"/>
      <c r="AG3" s="14"/>
      <c r="AH3" s="14" t="s">
        <v>117</v>
      </c>
      <c r="AI3" s="14" t="s">
        <v>117</v>
      </c>
      <c r="AJ3" s="14"/>
      <c r="AK3" s="14"/>
      <c r="AL3" s="14"/>
    </row>
    <row r="4" spans="1:38" ht="55.5" customHeight="1" thickBot="1" x14ac:dyDescent="0.25">
      <c r="A4" s="5"/>
      <c r="B4" s="22"/>
      <c r="C4" s="22"/>
      <c r="D4" s="23" t="s">
        <v>97</v>
      </c>
      <c r="E4" s="24"/>
      <c r="F4" s="25"/>
      <c r="G4" s="25"/>
      <c r="H4" s="25"/>
      <c r="I4" s="25"/>
      <c r="J4" s="25"/>
      <c r="K4" s="26"/>
      <c r="L4" s="25"/>
      <c r="M4" s="25"/>
      <c r="N4" s="25"/>
      <c r="O4" s="25"/>
      <c r="P4" s="25"/>
      <c r="Q4" s="25"/>
      <c r="R4" s="25"/>
      <c r="S4" s="27" t="s">
        <v>10</v>
      </c>
      <c r="T4" s="28"/>
      <c r="U4" s="28"/>
      <c r="V4" s="28"/>
      <c r="W4" s="28"/>
      <c r="X4" s="29"/>
      <c r="Y4" s="60"/>
      <c r="Z4" s="62"/>
      <c r="AA4" s="30" t="s">
        <v>99</v>
      </c>
      <c r="AB4" s="31" t="s">
        <v>109</v>
      </c>
      <c r="AC4" s="31" t="s">
        <v>110</v>
      </c>
      <c r="AD4" s="32" t="s">
        <v>121</v>
      </c>
      <c r="AE4" s="33" t="s">
        <v>111</v>
      </c>
      <c r="AF4" s="33" t="s">
        <v>112</v>
      </c>
      <c r="AG4" s="32" t="s">
        <v>122</v>
      </c>
      <c r="AH4" s="34" t="s">
        <v>115</v>
      </c>
      <c r="AI4" s="34" t="s">
        <v>120</v>
      </c>
      <c r="AJ4" s="34" t="s">
        <v>116</v>
      </c>
      <c r="AK4" s="35" t="s">
        <v>118</v>
      </c>
      <c r="AL4" s="35" t="s">
        <v>119</v>
      </c>
    </row>
    <row r="5" spans="1:38" s="4" customFormat="1" ht="12.95" customHeight="1" thickBot="1" x14ac:dyDescent="0.3">
      <c r="A5" s="9">
        <v>33</v>
      </c>
      <c r="B5" s="36" t="s">
        <v>90</v>
      </c>
      <c r="C5" s="36" t="s">
        <v>8</v>
      </c>
      <c r="D5" s="36" t="s">
        <v>91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/>
      <c r="K5" s="38">
        <v>1</v>
      </c>
      <c r="L5" s="37">
        <v>1</v>
      </c>
      <c r="M5" s="37"/>
      <c r="N5" s="37">
        <v>1</v>
      </c>
      <c r="O5" s="37">
        <v>1</v>
      </c>
      <c r="P5" s="37"/>
      <c r="Q5" s="37"/>
      <c r="R5" s="37"/>
      <c r="S5" s="37">
        <f>((E5+F5+G5+H5+I5+J5+K5+L5+M5+N5+O5+P5)/12)*10</f>
        <v>7.5</v>
      </c>
      <c r="T5" s="39"/>
      <c r="U5" s="39"/>
      <c r="V5" s="39"/>
      <c r="W5" s="39"/>
      <c r="X5" s="39"/>
      <c r="Y5" s="39"/>
      <c r="Z5" s="39"/>
      <c r="AA5" s="40">
        <f>K5+T5+U5+V5+W5+X5+Y5</f>
        <v>1</v>
      </c>
      <c r="AB5" s="36">
        <v>7.5</v>
      </c>
      <c r="AC5" s="36">
        <v>5</v>
      </c>
      <c r="AD5" s="36">
        <f>AB5+AC5</f>
        <v>12.5</v>
      </c>
      <c r="AE5" s="41">
        <v>8.5</v>
      </c>
      <c r="AF5" s="41">
        <v>4.5</v>
      </c>
      <c r="AG5" s="41">
        <f>AE5+AF5</f>
        <v>13</v>
      </c>
      <c r="AH5" s="42">
        <v>95</v>
      </c>
      <c r="AI5" s="42">
        <v>76</v>
      </c>
      <c r="AJ5" s="42">
        <f>((AH5+AI5)/2)*0.5</f>
        <v>42.75</v>
      </c>
      <c r="AK5" s="42">
        <f>S5+AA5+AD5+AG5+AJ5</f>
        <v>76.75</v>
      </c>
      <c r="AL5" s="43">
        <v>8</v>
      </c>
    </row>
    <row r="6" spans="1:38" ht="12.95" customHeight="1" thickBot="1" x14ac:dyDescent="0.3">
      <c r="A6" s="2">
        <v>21</v>
      </c>
      <c r="B6" s="36" t="s">
        <v>61</v>
      </c>
      <c r="C6" s="36" t="s">
        <v>2</v>
      </c>
      <c r="D6" s="36" t="s">
        <v>49</v>
      </c>
      <c r="E6" s="37">
        <v>1</v>
      </c>
      <c r="F6" s="37">
        <v>1</v>
      </c>
      <c r="G6" s="37">
        <v>1</v>
      </c>
      <c r="H6" s="37"/>
      <c r="I6" s="37">
        <v>1</v>
      </c>
      <c r="J6" s="37">
        <v>1</v>
      </c>
      <c r="K6" s="38">
        <v>1</v>
      </c>
      <c r="L6" s="37"/>
      <c r="M6" s="37"/>
      <c r="N6" s="37">
        <v>1</v>
      </c>
      <c r="O6" s="37"/>
      <c r="P6" s="37"/>
      <c r="Q6" s="37"/>
      <c r="R6" s="37"/>
      <c r="S6" s="37">
        <f t="shared" ref="S6:S44" si="0">((E6+F6+G6+H6+I6+J6+K6+L6+M6+N6+O6+P6)/12)*10</f>
        <v>5.8333333333333339</v>
      </c>
      <c r="T6" s="39"/>
      <c r="U6" s="39"/>
      <c r="V6" s="39"/>
      <c r="W6" s="39"/>
      <c r="X6" s="39"/>
      <c r="Y6" s="39"/>
      <c r="Z6" s="39"/>
      <c r="AA6" s="40">
        <f t="shared" ref="AA6:AA44" si="1">K6+T6+U6+V6+W6+X6+Y6</f>
        <v>1</v>
      </c>
      <c r="AB6" s="36">
        <v>8.5</v>
      </c>
      <c r="AC6" s="36">
        <v>0</v>
      </c>
      <c r="AD6" s="36">
        <f t="shared" ref="AD6:AD44" si="2">AB6+AC6</f>
        <v>8.5</v>
      </c>
      <c r="AE6" s="44"/>
      <c r="AF6" s="44"/>
      <c r="AG6" s="41"/>
      <c r="AH6" s="42"/>
      <c r="AI6" s="42"/>
      <c r="AJ6" s="42">
        <f t="shared" ref="AJ6:AJ46" si="3">((AH6+AI6)/2)*0.5</f>
        <v>0</v>
      </c>
      <c r="AK6" s="42">
        <f t="shared" ref="AK6:AK46" si="4">S6+AA6+AD6+AG6+AJ6</f>
        <v>15.333333333333334</v>
      </c>
      <c r="AL6" s="42"/>
    </row>
    <row r="7" spans="1:38" ht="12.95" customHeight="1" thickBot="1" x14ac:dyDescent="0.3">
      <c r="A7" s="2">
        <v>23</v>
      </c>
      <c r="B7" s="36" t="s">
        <v>65</v>
      </c>
      <c r="C7" s="36" t="s">
        <v>41</v>
      </c>
      <c r="D7" s="36" t="s">
        <v>66</v>
      </c>
      <c r="E7" s="37">
        <v>1</v>
      </c>
      <c r="F7" s="37">
        <v>1</v>
      </c>
      <c r="G7" s="37">
        <v>1</v>
      </c>
      <c r="H7" s="37">
        <v>1</v>
      </c>
      <c r="I7" s="37">
        <v>1</v>
      </c>
      <c r="J7" s="37">
        <v>1</v>
      </c>
      <c r="K7" s="38">
        <v>1</v>
      </c>
      <c r="L7" s="37"/>
      <c r="M7" s="37"/>
      <c r="N7" s="37">
        <v>1</v>
      </c>
      <c r="O7" s="37">
        <v>1</v>
      </c>
      <c r="P7" s="37">
        <v>1</v>
      </c>
      <c r="Q7" s="37"/>
      <c r="R7" s="37"/>
      <c r="S7" s="37">
        <f t="shared" si="0"/>
        <v>8.3333333333333339</v>
      </c>
      <c r="T7" s="39"/>
      <c r="U7" s="39"/>
      <c r="V7" s="39"/>
      <c r="W7" s="39"/>
      <c r="X7" s="39"/>
      <c r="Y7" s="39"/>
      <c r="Z7" s="39"/>
      <c r="AA7" s="40">
        <f t="shared" si="1"/>
        <v>1</v>
      </c>
      <c r="AB7" s="36">
        <v>9.5</v>
      </c>
      <c r="AC7" s="36">
        <v>4.5</v>
      </c>
      <c r="AD7" s="36">
        <f t="shared" si="2"/>
        <v>14</v>
      </c>
      <c r="AE7" s="41">
        <v>12.5</v>
      </c>
      <c r="AF7" s="41">
        <v>4</v>
      </c>
      <c r="AG7" s="41">
        <f t="shared" ref="AG7:AG44" si="5">AE7+AF7</f>
        <v>16.5</v>
      </c>
      <c r="AH7" s="42">
        <v>80</v>
      </c>
      <c r="AI7" s="42">
        <v>74</v>
      </c>
      <c r="AJ7" s="42">
        <f t="shared" si="3"/>
        <v>38.5</v>
      </c>
      <c r="AK7" s="42">
        <f t="shared" si="4"/>
        <v>78.333333333333343</v>
      </c>
      <c r="AL7" s="42">
        <v>8</v>
      </c>
    </row>
    <row r="8" spans="1:38" ht="12.95" customHeight="1" thickBot="1" x14ac:dyDescent="0.3">
      <c r="A8" s="2">
        <v>13</v>
      </c>
      <c r="B8" s="36" t="s">
        <v>40</v>
      </c>
      <c r="C8" s="36" t="s">
        <v>41</v>
      </c>
      <c r="D8" s="36" t="s">
        <v>42</v>
      </c>
      <c r="E8" s="37">
        <v>1</v>
      </c>
      <c r="F8" s="37"/>
      <c r="G8" s="37">
        <v>1</v>
      </c>
      <c r="H8" s="37"/>
      <c r="I8" s="37">
        <v>1</v>
      </c>
      <c r="J8" s="37">
        <v>1</v>
      </c>
      <c r="K8" s="38"/>
      <c r="L8" s="37"/>
      <c r="M8" s="37">
        <v>1</v>
      </c>
      <c r="N8" s="37"/>
      <c r="O8" s="37">
        <v>1</v>
      </c>
      <c r="P8" s="37"/>
      <c r="Q8" s="37"/>
      <c r="R8" s="37"/>
      <c r="S8" s="37">
        <f t="shared" si="0"/>
        <v>5</v>
      </c>
      <c r="T8" s="39"/>
      <c r="U8" s="39"/>
      <c r="V8" s="39"/>
      <c r="W8" s="39"/>
      <c r="X8" s="39"/>
      <c r="Y8" s="39"/>
      <c r="Z8" s="39"/>
      <c r="AA8" s="40">
        <f t="shared" si="1"/>
        <v>0</v>
      </c>
      <c r="AB8" s="36">
        <v>4.5</v>
      </c>
      <c r="AC8" s="36">
        <v>0</v>
      </c>
      <c r="AD8" s="36">
        <f t="shared" si="2"/>
        <v>4.5</v>
      </c>
      <c r="AE8" s="41">
        <v>4.5</v>
      </c>
      <c r="AF8" s="41">
        <v>0</v>
      </c>
      <c r="AG8" s="41">
        <f t="shared" si="5"/>
        <v>4.5</v>
      </c>
      <c r="AH8" s="42">
        <v>60</v>
      </c>
      <c r="AI8" s="42">
        <v>74</v>
      </c>
      <c r="AJ8" s="42">
        <f t="shared" si="3"/>
        <v>33.5</v>
      </c>
      <c r="AK8" s="42">
        <f t="shared" si="4"/>
        <v>47.5</v>
      </c>
      <c r="AL8" s="65">
        <v>5</v>
      </c>
    </row>
    <row r="9" spans="1:38" ht="12.95" customHeight="1" thickBot="1" x14ac:dyDescent="0.3">
      <c r="A9" s="2">
        <v>7</v>
      </c>
      <c r="B9" s="36" t="s">
        <v>28</v>
      </c>
      <c r="C9" s="36" t="s">
        <v>29</v>
      </c>
      <c r="D9" s="36" t="s">
        <v>30</v>
      </c>
      <c r="E9" s="37">
        <v>1</v>
      </c>
      <c r="F9" s="37">
        <v>1</v>
      </c>
      <c r="G9" s="37">
        <v>1</v>
      </c>
      <c r="H9" s="37">
        <v>1</v>
      </c>
      <c r="I9" s="37">
        <v>1</v>
      </c>
      <c r="J9" s="37">
        <v>1</v>
      </c>
      <c r="K9" s="38">
        <v>1</v>
      </c>
      <c r="L9" s="37"/>
      <c r="M9" s="37">
        <v>1</v>
      </c>
      <c r="N9" s="37">
        <v>1</v>
      </c>
      <c r="O9" s="37">
        <v>1</v>
      </c>
      <c r="P9" s="37">
        <v>1</v>
      </c>
      <c r="Q9" s="37"/>
      <c r="R9" s="37"/>
      <c r="S9" s="37">
        <f t="shared" si="0"/>
        <v>9.1666666666666661</v>
      </c>
      <c r="T9" s="39">
        <v>1</v>
      </c>
      <c r="U9" s="39">
        <v>1</v>
      </c>
      <c r="V9" s="39">
        <v>1</v>
      </c>
      <c r="W9" s="39">
        <v>1</v>
      </c>
      <c r="X9" s="39"/>
      <c r="Y9" s="39"/>
      <c r="Z9" s="39"/>
      <c r="AA9" s="40">
        <f t="shared" si="1"/>
        <v>5</v>
      </c>
      <c r="AB9" s="36">
        <v>10.5</v>
      </c>
      <c r="AC9" s="36">
        <v>5</v>
      </c>
      <c r="AD9" s="36">
        <f t="shared" si="2"/>
        <v>15.5</v>
      </c>
      <c r="AE9" s="41">
        <v>5.5</v>
      </c>
      <c r="AF9" s="41">
        <v>4.5</v>
      </c>
      <c r="AG9" s="41">
        <f t="shared" si="5"/>
        <v>10</v>
      </c>
      <c r="AH9" s="42">
        <v>90</v>
      </c>
      <c r="AI9" s="42">
        <v>80</v>
      </c>
      <c r="AJ9" s="42">
        <f t="shared" si="3"/>
        <v>42.5</v>
      </c>
      <c r="AK9" s="42">
        <f t="shared" si="4"/>
        <v>82.166666666666657</v>
      </c>
      <c r="AL9" s="42">
        <v>9</v>
      </c>
    </row>
    <row r="10" spans="1:38" s="4" customFormat="1" ht="12.95" customHeight="1" thickBot="1" x14ac:dyDescent="0.3">
      <c r="A10" s="7"/>
      <c r="B10" s="39" t="s">
        <v>100</v>
      </c>
      <c r="C10" s="39" t="s">
        <v>29</v>
      </c>
      <c r="D10" s="39" t="s">
        <v>101</v>
      </c>
      <c r="E10" s="39">
        <v>1</v>
      </c>
      <c r="F10" s="39">
        <v>1</v>
      </c>
      <c r="G10" s="39"/>
      <c r="H10" s="39"/>
      <c r="I10" s="39"/>
      <c r="J10" s="39"/>
      <c r="K10" s="45">
        <v>1</v>
      </c>
      <c r="L10" s="39">
        <v>1</v>
      </c>
      <c r="M10" s="39">
        <v>1</v>
      </c>
      <c r="N10" s="39">
        <v>1</v>
      </c>
      <c r="O10" s="39">
        <v>1</v>
      </c>
      <c r="P10" s="39">
        <v>1</v>
      </c>
      <c r="Q10" s="39"/>
      <c r="R10" s="39"/>
      <c r="S10" s="39">
        <f t="shared" si="0"/>
        <v>6.6666666666666661</v>
      </c>
      <c r="T10" s="39"/>
      <c r="U10" s="39"/>
      <c r="V10" s="39"/>
      <c r="W10" s="39"/>
      <c r="X10" s="39"/>
      <c r="Y10" s="39"/>
      <c r="Z10" s="39"/>
      <c r="AA10" s="40">
        <f t="shared" si="1"/>
        <v>1</v>
      </c>
      <c r="AB10" s="36">
        <v>8.5</v>
      </c>
      <c r="AC10" s="36">
        <v>2.5</v>
      </c>
      <c r="AD10" s="36">
        <f t="shared" si="2"/>
        <v>11</v>
      </c>
      <c r="AE10" s="41">
        <v>8.5</v>
      </c>
      <c r="AF10" s="41">
        <v>2</v>
      </c>
      <c r="AG10" s="41">
        <f t="shared" si="5"/>
        <v>10.5</v>
      </c>
      <c r="AH10" s="42">
        <v>75</v>
      </c>
      <c r="AI10" s="42">
        <v>82</v>
      </c>
      <c r="AJ10" s="42">
        <f t="shared" si="3"/>
        <v>39.25</v>
      </c>
      <c r="AK10" s="42">
        <f t="shared" si="4"/>
        <v>68.416666666666657</v>
      </c>
      <c r="AL10" s="43">
        <v>7</v>
      </c>
    </row>
    <row r="11" spans="1:38" s="4" customFormat="1" ht="12.95" customHeight="1" thickBot="1" x14ac:dyDescent="0.3">
      <c r="A11" s="9">
        <v>10</v>
      </c>
      <c r="B11" s="36" t="s">
        <v>36</v>
      </c>
      <c r="C11" s="36" t="s">
        <v>9</v>
      </c>
      <c r="D11" s="36" t="s">
        <v>37</v>
      </c>
      <c r="E11" s="37">
        <v>1</v>
      </c>
      <c r="F11" s="37"/>
      <c r="G11" s="37">
        <v>1</v>
      </c>
      <c r="H11" s="37">
        <v>1</v>
      </c>
      <c r="I11" s="37">
        <v>1</v>
      </c>
      <c r="J11" s="37">
        <v>1</v>
      </c>
      <c r="K11" s="38">
        <v>1</v>
      </c>
      <c r="L11" s="37"/>
      <c r="M11" s="37"/>
      <c r="N11" s="37">
        <v>1</v>
      </c>
      <c r="O11" s="37">
        <v>1</v>
      </c>
      <c r="P11" s="37"/>
      <c r="Q11" s="37"/>
      <c r="R11" s="37"/>
      <c r="S11" s="37">
        <f t="shared" si="0"/>
        <v>6.6666666666666661</v>
      </c>
      <c r="T11" s="39">
        <v>1</v>
      </c>
      <c r="U11" s="39">
        <v>1</v>
      </c>
      <c r="V11" s="39"/>
      <c r="W11" s="39"/>
      <c r="X11" s="39"/>
      <c r="Y11" s="39"/>
      <c r="Z11" s="39"/>
      <c r="AA11" s="40">
        <f t="shared" si="1"/>
        <v>3</v>
      </c>
      <c r="AB11" s="36">
        <v>10</v>
      </c>
      <c r="AC11" s="36">
        <v>2.5</v>
      </c>
      <c r="AD11" s="36">
        <f t="shared" si="2"/>
        <v>12.5</v>
      </c>
      <c r="AE11" s="41">
        <v>7.5</v>
      </c>
      <c r="AF11" s="41">
        <v>0</v>
      </c>
      <c r="AG11" s="41">
        <f t="shared" si="5"/>
        <v>7.5</v>
      </c>
      <c r="AH11" s="42">
        <v>60</v>
      </c>
      <c r="AI11" s="42">
        <v>78</v>
      </c>
      <c r="AJ11" s="42">
        <f t="shared" si="3"/>
        <v>34.5</v>
      </c>
      <c r="AK11" s="42">
        <f t="shared" si="4"/>
        <v>64.166666666666657</v>
      </c>
      <c r="AL11" s="43">
        <v>7</v>
      </c>
    </row>
    <row r="12" spans="1:38" ht="12.95" customHeight="1" thickBot="1" x14ac:dyDescent="0.3">
      <c r="A12" s="2">
        <v>19</v>
      </c>
      <c r="B12" s="36" t="s">
        <v>57</v>
      </c>
      <c r="C12" s="36" t="s">
        <v>58</v>
      </c>
      <c r="D12" s="36" t="s">
        <v>59</v>
      </c>
      <c r="E12" s="37"/>
      <c r="F12" s="37">
        <v>1</v>
      </c>
      <c r="G12" s="37">
        <v>1</v>
      </c>
      <c r="H12" s="37">
        <v>1</v>
      </c>
      <c r="I12" s="37">
        <v>1</v>
      </c>
      <c r="J12" s="37"/>
      <c r="K12" s="38">
        <v>1</v>
      </c>
      <c r="L12" s="37">
        <v>1</v>
      </c>
      <c r="M12" s="37">
        <v>1</v>
      </c>
      <c r="N12" s="37"/>
      <c r="O12" s="37">
        <v>1</v>
      </c>
      <c r="P12" s="37">
        <v>1</v>
      </c>
      <c r="Q12" s="37"/>
      <c r="R12" s="37"/>
      <c r="S12" s="37">
        <f t="shared" si="0"/>
        <v>7.5</v>
      </c>
      <c r="T12" s="39">
        <v>1</v>
      </c>
      <c r="U12" s="39">
        <v>1</v>
      </c>
      <c r="V12" s="39"/>
      <c r="W12" s="39"/>
      <c r="X12" s="39"/>
      <c r="Y12" s="39"/>
      <c r="Z12" s="39"/>
      <c r="AA12" s="40">
        <f t="shared" si="1"/>
        <v>3</v>
      </c>
      <c r="AB12" s="36">
        <v>14</v>
      </c>
      <c r="AC12" s="36">
        <v>3.5</v>
      </c>
      <c r="AD12" s="36">
        <f t="shared" si="2"/>
        <v>17.5</v>
      </c>
      <c r="AE12" s="41">
        <v>13</v>
      </c>
      <c r="AF12" s="41">
        <v>4.5</v>
      </c>
      <c r="AG12" s="41">
        <f t="shared" si="5"/>
        <v>17.5</v>
      </c>
      <c r="AH12" s="42">
        <v>80</v>
      </c>
      <c r="AI12" s="42">
        <v>76</v>
      </c>
      <c r="AJ12" s="42">
        <f t="shared" si="3"/>
        <v>39</v>
      </c>
      <c r="AK12" s="42">
        <f t="shared" si="4"/>
        <v>84.5</v>
      </c>
      <c r="AL12" s="42">
        <v>9</v>
      </c>
    </row>
    <row r="13" spans="1:38" s="4" customFormat="1" ht="12.95" customHeight="1" thickBot="1" x14ac:dyDescent="0.3">
      <c r="A13" s="9">
        <v>8</v>
      </c>
      <c r="B13" s="36" t="s">
        <v>31</v>
      </c>
      <c r="C13" s="36" t="s">
        <v>32</v>
      </c>
      <c r="D13" s="36" t="s">
        <v>7</v>
      </c>
      <c r="E13" s="37">
        <v>1</v>
      </c>
      <c r="F13" s="37">
        <v>1</v>
      </c>
      <c r="G13" s="37">
        <v>1</v>
      </c>
      <c r="H13" s="37">
        <v>1</v>
      </c>
      <c r="I13" s="37">
        <v>1</v>
      </c>
      <c r="J13" s="37">
        <v>1</v>
      </c>
      <c r="K13" s="38">
        <v>1</v>
      </c>
      <c r="L13" s="37">
        <v>1</v>
      </c>
      <c r="M13" s="37">
        <v>1</v>
      </c>
      <c r="N13" s="37">
        <v>1</v>
      </c>
      <c r="O13" s="37"/>
      <c r="P13" s="37">
        <v>1</v>
      </c>
      <c r="Q13" s="37"/>
      <c r="R13" s="37"/>
      <c r="S13" s="37">
        <f t="shared" si="0"/>
        <v>9.1666666666666661</v>
      </c>
      <c r="T13" s="39"/>
      <c r="U13" s="39"/>
      <c r="V13" s="39"/>
      <c r="W13" s="39"/>
      <c r="X13" s="39"/>
      <c r="Y13" s="39"/>
      <c r="Z13" s="39"/>
      <c r="AA13" s="40">
        <f t="shared" si="1"/>
        <v>1</v>
      </c>
      <c r="AB13" s="36">
        <v>11.5</v>
      </c>
      <c r="AC13" s="36">
        <v>2.5</v>
      </c>
      <c r="AD13" s="36">
        <f t="shared" si="2"/>
        <v>14</v>
      </c>
      <c r="AE13" s="41">
        <v>12.5</v>
      </c>
      <c r="AF13" s="41">
        <v>5</v>
      </c>
      <c r="AG13" s="41">
        <f t="shared" si="5"/>
        <v>17.5</v>
      </c>
      <c r="AH13" s="42">
        <v>95</v>
      </c>
      <c r="AI13" s="42">
        <v>64</v>
      </c>
      <c r="AJ13" s="42">
        <f t="shared" si="3"/>
        <v>39.75</v>
      </c>
      <c r="AK13" s="42">
        <f t="shared" si="4"/>
        <v>81.416666666666657</v>
      </c>
      <c r="AL13" s="43">
        <v>9</v>
      </c>
    </row>
    <row r="14" spans="1:38" s="4" customFormat="1" ht="12.95" customHeight="1" thickBot="1" x14ac:dyDescent="0.3">
      <c r="A14" s="9">
        <v>31</v>
      </c>
      <c r="B14" s="36" t="s">
        <v>84</v>
      </c>
      <c r="C14" s="36" t="s">
        <v>85</v>
      </c>
      <c r="D14" s="36" t="s">
        <v>86</v>
      </c>
      <c r="E14" s="37">
        <v>1</v>
      </c>
      <c r="F14" s="37">
        <v>1</v>
      </c>
      <c r="G14" s="37"/>
      <c r="H14" s="37">
        <v>1</v>
      </c>
      <c r="I14" s="37"/>
      <c r="J14" s="37">
        <v>1</v>
      </c>
      <c r="K14" s="38">
        <v>1</v>
      </c>
      <c r="L14" s="37"/>
      <c r="M14" s="37">
        <v>1</v>
      </c>
      <c r="N14" s="37">
        <v>1</v>
      </c>
      <c r="O14" s="37"/>
      <c r="P14" s="37">
        <v>1</v>
      </c>
      <c r="Q14" s="37"/>
      <c r="R14" s="37"/>
      <c r="S14" s="37">
        <f t="shared" si="0"/>
        <v>6.6666666666666661</v>
      </c>
      <c r="T14" s="39">
        <v>1</v>
      </c>
      <c r="U14" s="39"/>
      <c r="V14" s="39"/>
      <c r="W14" s="39"/>
      <c r="X14" s="39"/>
      <c r="Y14" s="39"/>
      <c r="Z14" s="39"/>
      <c r="AA14" s="40">
        <f t="shared" si="1"/>
        <v>2</v>
      </c>
      <c r="AB14" s="36">
        <v>14</v>
      </c>
      <c r="AC14" s="36">
        <v>5</v>
      </c>
      <c r="AD14" s="36">
        <f t="shared" si="2"/>
        <v>19</v>
      </c>
      <c r="AE14" s="41">
        <v>12.5</v>
      </c>
      <c r="AF14" s="41">
        <v>4.5</v>
      </c>
      <c r="AG14" s="41">
        <f t="shared" si="5"/>
        <v>17</v>
      </c>
      <c r="AH14" s="42"/>
      <c r="AI14" s="42"/>
      <c r="AJ14" s="42">
        <f t="shared" si="3"/>
        <v>0</v>
      </c>
      <c r="AK14" s="42">
        <f t="shared" si="4"/>
        <v>44.666666666666664</v>
      </c>
      <c r="AL14" s="42">
        <v>10</v>
      </c>
    </row>
    <row r="15" spans="1:38" ht="12.95" customHeight="1" thickBot="1" x14ac:dyDescent="0.3">
      <c r="A15" s="2">
        <v>16</v>
      </c>
      <c r="B15" s="36" t="s">
        <v>48</v>
      </c>
      <c r="C15" s="36" t="s">
        <v>49</v>
      </c>
      <c r="D15" s="36" t="s">
        <v>50</v>
      </c>
      <c r="E15" s="37">
        <v>1</v>
      </c>
      <c r="F15" s="37"/>
      <c r="G15" s="37">
        <v>1</v>
      </c>
      <c r="H15" s="37">
        <v>1</v>
      </c>
      <c r="I15" s="37">
        <v>1</v>
      </c>
      <c r="J15" s="37">
        <v>1</v>
      </c>
      <c r="K15" s="38">
        <v>1</v>
      </c>
      <c r="L15" s="37">
        <v>1</v>
      </c>
      <c r="M15" s="37">
        <v>1</v>
      </c>
      <c r="N15" s="37"/>
      <c r="O15" s="37">
        <v>1</v>
      </c>
      <c r="P15" s="37"/>
      <c r="Q15" s="37"/>
      <c r="R15" s="37"/>
      <c r="S15" s="37">
        <f t="shared" si="0"/>
        <v>7.5</v>
      </c>
      <c r="T15" s="39"/>
      <c r="U15" s="39"/>
      <c r="V15" s="39"/>
      <c r="W15" s="39"/>
      <c r="X15" s="39"/>
      <c r="Y15" s="39"/>
      <c r="Z15" s="39"/>
      <c r="AA15" s="40">
        <f t="shared" si="1"/>
        <v>1</v>
      </c>
      <c r="AB15" s="36">
        <v>10.5</v>
      </c>
      <c r="AC15" s="36">
        <v>0</v>
      </c>
      <c r="AD15" s="36">
        <f t="shared" si="2"/>
        <v>10.5</v>
      </c>
      <c r="AE15" s="41">
        <v>7.5</v>
      </c>
      <c r="AF15" s="41">
        <v>0</v>
      </c>
      <c r="AG15" s="41">
        <f t="shared" si="5"/>
        <v>7.5</v>
      </c>
      <c r="AH15" s="42">
        <v>20</v>
      </c>
      <c r="AI15" s="42">
        <v>88</v>
      </c>
      <c r="AJ15" s="42">
        <f t="shared" si="3"/>
        <v>27</v>
      </c>
      <c r="AK15" s="42">
        <f t="shared" si="4"/>
        <v>53.5</v>
      </c>
      <c r="AL15" s="42"/>
    </row>
    <row r="16" spans="1:38" ht="12.95" customHeight="1" thickBot="1" x14ac:dyDescent="0.3">
      <c r="A16" s="2">
        <v>3</v>
      </c>
      <c r="B16" s="36" t="s">
        <v>17</v>
      </c>
      <c r="C16" s="36" t="s">
        <v>18</v>
      </c>
      <c r="D16" s="36" t="s">
        <v>19</v>
      </c>
      <c r="E16" s="37"/>
      <c r="F16" s="37"/>
      <c r="G16" s="37"/>
      <c r="H16" s="37"/>
      <c r="I16" s="37"/>
      <c r="J16" s="37"/>
      <c r="K16" s="38"/>
      <c r="L16" s="37"/>
      <c r="M16" s="37"/>
      <c r="N16" s="37"/>
      <c r="O16" s="37"/>
      <c r="P16" s="37"/>
      <c r="Q16" s="37"/>
      <c r="R16" s="37"/>
      <c r="S16" s="37">
        <f t="shared" si="0"/>
        <v>0</v>
      </c>
      <c r="T16" s="39"/>
      <c r="U16" s="39"/>
      <c r="V16" s="39"/>
      <c r="W16" s="39"/>
      <c r="X16" s="39"/>
      <c r="Y16" s="39"/>
      <c r="Z16" s="39"/>
      <c r="AA16" s="40">
        <f t="shared" si="1"/>
        <v>0</v>
      </c>
      <c r="AB16" s="36"/>
      <c r="AC16" s="36"/>
      <c r="AD16" s="36">
        <f t="shared" si="2"/>
        <v>0</v>
      </c>
      <c r="AE16" s="44"/>
      <c r="AF16" s="44"/>
      <c r="AG16" s="41">
        <f t="shared" si="5"/>
        <v>0</v>
      </c>
      <c r="AH16" s="42"/>
      <c r="AI16" s="42"/>
      <c r="AJ16" s="42">
        <f t="shared" si="3"/>
        <v>0</v>
      </c>
      <c r="AK16" s="42">
        <f t="shared" si="4"/>
        <v>0</v>
      </c>
      <c r="AL16" s="42"/>
    </row>
    <row r="17" spans="1:38" ht="12.95" customHeight="1" thickBot="1" x14ac:dyDescent="0.3">
      <c r="A17" s="2">
        <v>20</v>
      </c>
      <c r="B17" s="36" t="s">
        <v>60</v>
      </c>
      <c r="C17" s="36" t="s">
        <v>4</v>
      </c>
      <c r="D17" s="36" t="s">
        <v>5</v>
      </c>
      <c r="E17" s="37"/>
      <c r="F17" s="37"/>
      <c r="G17" s="37"/>
      <c r="H17" s="37"/>
      <c r="I17" s="37"/>
      <c r="J17" s="37"/>
      <c r="K17" s="38"/>
      <c r="L17" s="37"/>
      <c r="M17" s="37"/>
      <c r="N17" s="37"/>
      <c r="O17" s="37"/>
      <c r="P17" s="37"/>
      <c r="Q17" s="37"/>
      <c r="R17" s="37"/>
      <c r="S17" s="37">
        <f t="shared" si="0"/>
        <v>0</v>
      </c>
      <c r="T17" s="39"/>
      <c r="U17" s="39"/>
      <c r="V17" s="39"/>
      <c r="W17" s="39"/>
      <c r="X17" s="39"/>
      <c r="Y17" s="39"/>
      <c r="Z17" s="39"/>
      <c r="AA17" s="40">
        <f t="shared" si="1"/>
        <v>0</v>
      </c>
      <c r="AB17" s="36"/>
      <c r="AC17" s="36"/>
      <c r="AD17" s="36">
        <f t="shared" si="2"/>
        <v>0</v>
      </c>
      <c r="AE17" s="44"/>
      <c r="AF17" s="44"/>
      <c r="AG17" s="41">
        <f t="shared" si="5"/>
        <v>0</v>
      </c>
      <c r="AH17" s="42"/>
      <c r="AI17" s="42"/>
      <c r="AJ17" s="42">
        <f t="shared" si="3"/>
        <v>0</v>
      </c>
      <c r="AK17" s="42">
        <f t="shared" si="4"/>
        <v>0</v>
      </c>
      <c r="AL17" s="42"/>
    </row>
    <row r="18" spans="1:38" ht="12.95" customHeight="1" thickBot="1" x14ac:dyDescent="0.3">
      <c r="A18" s="2">
        <v>17</v>
      </c>
      <c r="B18" s="36" t="s">
        <v>51</v>
      </c>
      <c r="C18" s="36" t="s">
        <v>52</v>
      </c>
      <c r="D18" s="36" t="s">
        <v>53</v>
      </c>
      <c r="E18" s="37">
        <v>1</v>
      </c>
      <c r="F18" s="37">
        <v>1</v>
      </c>
      <c r="G18" s="37"/>
      <c r="H18" s="37"/>
      <c r="I18" s="37">
        <v>1</v>
      </c>
      <c r="J18" s="37"/>
      <c r="K18" s="38">
        <v>1</v>
      </c>
      <c r="L18" s="37"/>
      <c r="M18" s="37">
        <v>1</v>
      </c>
      <c r="N18" s="37"/>
      <c r="O18" s="37">
        <v>1</v>
      </c>
      <c r="P18" s="37"/>
      <c r="Q18" s="37"/>
      <c r="R18" s="37"/>
      <c r="S18" s="37">
        <f t="shared" si="0"/>
        <v>5</v>
      </c>
      <c r="T18" s="39"/>
      <c r="U18" s="39"/>
      <c r="V18" s="39"/>
      <c r="W18" s="39"/>
      <c r="X18" s="39"/>
      <c r="Y18" s="39"/>
      <c r="Z18" s="39"/>
      <c r="AA18" s="40">
        <f t="shared" si="1"/>
        <v>1</v>
      </c>
      <c r="AB18" s="36"/>
      <c r="AC18" s="36"/>
      <c r="AD18" s="36">
        <f t="shared" si="2"/>
        <v>0</v>
      </c>
      <c r="AE18" s="41">
        <v>4</v>
      </c>
      <c r="AF18" s="41">
        <v>0</v>
      </c>
      <c r="AG18" s="41">
        <f t="shared" si="5"/>
        <v>4</v>
      </c>
      <c r="AH18" s="42"/>
      <c r="AI18" s="42"/>
      <c r="AJ18" s="42">
        <f t="shared" si="3"/>
        <v>0</v>
      </c>
      <c r="AK18" s="42">
        <f t="shared" si="4"/>
        <v>10</v>
      </c>
      <c r="AL18" s="42"/>
    </row>
    <row r="19" spans="1:38" ht="12.95" customHeight="1" thickBot="1" x14ac:dyDescent="0.3">
      <c r="A19" s="2">
        <v>9</v>
      </c>
      <c r="B19" s="36" t="s">
        <v>33</v>
      </c>
      <c r="C19" s="36" t="s">
        <v>34</v>
      </c>
      <c r="D19" s="36" t="s">
        <v>35</v>
      </c>
      <c r="E19" s="37"/>
      <c r="F19" s="37"/>
      <c r="G19" s="37">
        <v>1</v>
      </c>
      <c r="H19" s="37">
        <v>1</v>
      </c>
      <c r="I19" s="37">
        <v>1</v>
      </c>
      <c r="J19" s="37"/>
      <c r="K19" s="38"/>
      <c r="L19" s="37"/>
      <c r="M19" s="37">
        <v>1</v>
      </c>
      <c r="N19" s="37"/>
      <c r="O19" s="37"/>
      <c r="P19" s="37"/>
      <c r="Q19" s="37"/>
      <c r="R19" s="37"/>
      <c r="S19" s="37">
        <f t="shared" si="0"/>
        <v>3.333333333333333</v>
      </c>
      <c r="T19" s="39"/>
      <c r="U19" s="39"/>
      <c r="V19" s="39"/>
      <c r="W19" s="39"/>
      <c r="X19" s="39"/>
      <c r="Y19" s="39"/>
      <c r="Z19" s="39"/>
      <c r="AA19" s="40">
        <f t="shared" si="1"/>
        <v>0</v>
      </c>
      <c r="AB19" s="36">
        <v>7</v>
      </c>
      <c r="AC19" s="36">
        <v>0</v>
      </c>
      <c r="AD19" s="36">
        <f t="shared" si="2"/>
        <v>7</v>
      </c>
      <c r="AE19" s="41">
        <v>5</v>
      </c>
      <c r="AF19" s="41">
        <v>0</v>
      </c>
      <c r="AG19" s="41">
        <f t="shared" si="5"/>
        <v>5</v>
      </c>
      <c r="AH19" s="42">
        <v>25</v>
      </c>
      <c r="AI19" s="42">
        <v>56</v>
      </c>
      <c r="AJ19" s="42">
        <f t="shared" si="3"/>
        <v>20.25</v>
      </c>
      <c r="AK19" s="42">
        <f t="shared" si="4"/>
        <v>35.583333333333329</v>
      </c>
      <c r="AL19" s="65">
        <v>5</v>
      </c>
    </row>
    <row r="20" spans="1:38" ht="12.95" customHeight="1" thickBot="1" x14ac:dyDescent="0.3">
      <c r="A20" s="2">
        <v>18</v>
      </c>
      <c r="B20" s="36" t="s">
        <v>54</v>
      </c>
      <c r="C20" s="36" t="s">
        <v>55</v>
      </c>
      <c r="D20" s="36" t="s">
        <v>56</v>
      </c>
      <c r="E20" s="37">
        <v>1</v>
      </c>
      <c r="F20" s="37">
        <v>1</v>
      </c>
      <c r="G20" s="37">
        <v>1</v>
      </c>
      <c r="H20" s="37">
        <v>1</v>
      </c>
      <c r="I20" s="37">
        <v>1</v>
      </c>
      <c r="J20" s="37">
        <v>1</v>
      </c>
      <c r="K20" s="38">
        <v>1</v>
      </c>
      <c r="L20" s="37">
        <v>1</v>
      </c>
      <c r="M20" s="37">
        <v>1</v>
      </c>
      <c r="N20" s="37">
        <v>1</v>
      </c>
      <c r="O20" s="37"/>
      <c r="P20" s="37"/>
      <c r="Q20" s="37"/>
      <c r="R20" s="37"/>
      <c r="S20" s="37">
        <f t="shared" si="0"/>
        <v>8.3333333333333339</v>
      </c>
      <c r="T20" s="39"/>
      <c r="U20" s="39"/>
      <c r="V20" s="39"/>
      <c r="W20" s="39"/>
      <c r="X20" s="39"/>
      <c r="Y20" s="39"/>
      <c r="Z20" s="39"/>
      <c r="AA20" s="40">
        <f t="shared" si="1"/>
        <v>1</v>
      </c>
      <c r="AB20" s="36">
        <v>6.5</v>
      </c>
      <c r="AC20" s="36">
        <v>0</v>
      </c>
      <c r="AD20" s="36">
        <f t="shared" si="2"/>
        <v>6.5</v>
      </c>
      <c r="AE20" s="44"/>
      <c r="AF20" s="44"/>
      <c r="AG20" s="41">
        <f t="shared" si="5"/>
        <v>0</v>
      </c>
      <c r="AH20" s="42"/>
      <c r="AI20" s="42"/>
      <c r="AJ20" s="42">
        <f t="shared" si="3"/>
        <v>0</v>
      </c>
      <c r="AK20" s="42">
        <f t="shared" si="4"/>
        <v>15.833333333333334</v>
      </c>
      <c r="AL20" s="42"/>
    </row>
    <row r="21" spans="1:38" ht="12.95" customHeight="1" thickBot="1" x14ac:dyDescent="0.3">
      <c r="A21" s="2">
        <v>26</v>
      </c>
      <c r="B21" s="36" t="s">
        <v>72</v>
      </c>
      <c r="C21" s="36" t="s">
        <v>0</v>
      </c>
      <c r="D21" s="36" t="s">
        <v>37</v>
      </c>
      <c r="E21" s="37"/>
      <c r="F21" s="37"/>
      <c r="G21" s="37"/>
      <c r="H21" s="37">
        <v>1</v>
      </c>
      <c r="I21" s="37"/>
      <c r="J21" s="37"/>
      <c r="K21" s="38"/>
      <c r="L21" s="37"/>
      <c r="M21" s="37"/>
      <c r="N21" s="37"/>
      <c r="O21" s="37"/>
      <c r="P21" s="37"/>
      <c r="Q21" s="37"/>
      <c r="R21" s="37"/>
      <c r="S21" s="37">
        <f t="shared" si="0"/>
        <v>0.83333333333333326</v>
      </c>
      <c r="T21" s="39"/>
      <c r="U21" s="39"/>
      <c r="V21" s="39"/>
      <c r="W21" s="39"/>
      <c r="X21" s="39"/>
      <c r="Y21" s="39"/>
      <c r="Z21" s="39"/>
      <c r="AA21" s="40">
        <f t="shared" si="1"/>
        <v>0</v>
      </c>
      <c r="AB21" s="36"/>
      <c r="AC21" s="36">
        <v>0</v>
      </c>
      <c r="AD21" s="36">
        <f t="shared" si="2"/>
        <v>0</v>
      </c>
      <c r="AE21" s="44"/>
      <c r="AF21" s="41"/>
      <c r="AG21" s="41">
        <f t="shared" si="5"/>
        <v>0</v>
      </c>
      <c r="AH21" s="42"/>
      <c r="AI21" s="42"/>
      <c r="AJ21" s="42">
        <f t="shared" si="3"/>
        <v>0</v>
      </c>
      <c r="AK21" s="42">
        <f t="shared" si="4"/>
        <v>0.83333333333333326</v>
      </c>
      <c r="AL21" s="42"/>
    </row>
    <row r="22" spans="1:38" ht="12.95" customHeight="1" thickBot="1" x14ac:dyDescent="0.3">
      <c r="A22" s="2">
        <v>15</v>
      </c>
      <c r="B22" s="36" t="s">
        <v>46</v>
      </c>
      <c r="C22" s="36" t="s">
        <v>0</v>
      </c>
      <c r="D22" s="36" t="s">
        <v>47</v>
      </c>
      <c r="E22" s="37">
        <v>1</v>
      </c>
      <c r="F22" s="37">
        <v>1</v>
      </c>
      <c r="G22" s="37">
        <v>1</v>
      </c>
      <c r="H22" s="37">
        <v>1</v>
      </c>
      <c r="I22" s="37">
        <v>1</v>
      </c>
      <c r="J22" s="37">
        <v>1</v>
      </c>
      <c r="K22" s="38"/>
      <c r="L22" s="37"/>
      <c r="M22" s="37">
        <v>1</v>
      </c>
      <c r="N22" s="37">
        <v>1</v>
      </c>
      <c r="O22" s="37">
        <v>1</v>
      </c>
      <c r="P22" s="37">
        <v>1</v>
      </c>
      <c r="Q22" s="37"/>
      <c r="R22" s="37"/>
      <c r="S22" s="37">
        <f t="shared" si="0"/>
        <v>8.3333333333333339</v>
      </c>
      <c r="T22" s="39"/>
      <c r="U22" s="39"/>
      <c r="V22" s="39"/>
      <c r="W22" s="39"/>
      <c r="X22" s="39"/>
      <c r="Y22" s="39"/>
      <c r="Z22" s="39"/>
      <c r="AA22" s="40">
        <f t="shared" si="1"/>
        <v>0</v>
      </c>
      <c r="AB22" s="36">
        <v>8</v>
      </c>
      <c r="AC22" s="36">
        <v>0</v>
      </c>
      <c r="AD22" s="36">
        <f t="shared" si="2"/>
        <v>8</v>
      </c>
      <c r="AE22" s="41">
        <v>7.5</v>
      </c>
      <c r="AF22" s="41">
        <v>4</v>
      </c>
      <c r="AG22" s="41">
        <f t="shared" si="5"/>
        <v>11.5</v>
      </c>
      <c r="AH22" s="42">
        <v>85</v>
      </c>
      <c r="AI22" s="42">
        <v>72</v>
      </c>
      <c r="AJ22" s="42">
        <f t="shared" si="3"/>
        <v>39.25</v>
      </c>
      <c r="AK22" s="42">
        <f t="shared" si="4"/>
        <v>67.083333333333343</v>
      </c>
      <c r="AL22" s="42">
        <v>7</v>
      </c>
    </row>
    <row r="23" spans="1:38" s="4" customFormat="1" ht="12.95" customHeight="1" thickBot="1" x14ac:dyDescent="0.3">
      <c r="A23" s="7"/>
      <c r="B23" s="39"/>
      <c r="C23" s="39" t="s">
        <v>0</v>
      </c>
      <c r="D23" s="39" t="s">
        <v>91</v>
      </c>
      <c r="E23" s="39">
        <v>1</v>
      </c>
      <c r="F23" s="39">
        <v>1</v>
      </c>
      <c r="G23" s="39">
        <v>1</v>
      </c>
      <c r="H23" s="39"/>
      <c r="I23" s="39">
        <v>1</v>
      </c>
      <c r="J23" s="39">
        <v>1</v>
      </c>
      <c r="K23" s="45">
        <v>1</v>
      </c>
      <c r="L23" s="39"/>
      <c r="M23" s="39">
        <v>1</v>
      </c>
      <c r="N23" s="39">
        <v>1</v>
      </c>
      <c r="O23" s="39">
        <v>1</v>
      </c>
      <c r="P23" s="39">
        <v>1</v>
      </c>
      <c r="Q23" s="39"/>
      <c r="R23" s="39"/>
      <c r="S23" s="39">
        <f t="shared" si="0"/>
        <v>8.3333333333333339</v>
      </c>
      <c r="T23" s="39"/>
      <c r="U23" s="39"/>
      <c r="V23" s="39"/>
      <c r="W23" s="39"/>
      <c r="X23" s="39"/>
      <c r="Y23" s="39"/>
      <c r="Z23" s="39"/>
      <c r="AA23" s="40">
        <f t="shared" si="1"/>
        <v>1</v>
      </c>
      <c r="AB23" s="36">
        <v>11</v>
      </c>
      <c r="AC23" s="36">
        <v>0</v>
      </c>
      <c r="AD23" s="36">
        <f t="shared" si="2"/>
        <v>11</v>
      </c>
      <c r="AE23" s="41">
        <v>10.5</v>
      </c>
      <c r="AF23" s="44">
        <v>4</v>
      </c>
      <c r="AG23" s="41">
        <f t="shared" si="5"/>
        <v>14.5</v>
      </c>
      <c r="AH23" s="42">
        <v>85</v>
      </c>
      <c r="AI23" s="42">
        <v>72</v>
      </c>
      <c r="AJ23" s="42">
        <f t="shared" si="3"/>
        <v>39.25</v>
      </c>
      <c r="AK23" s="42">
        <f t="shared" si="4"/>
        <v>74.083333333333343</v>
      </c>
      <c r="AL23" s="43">
        <v>8</v>
      </c>
    </row>
    <row r="24" spans="1:38" ht="12.95" customHeight="1" thickBot="1" x14ac:dyDescent="0.3">
      <c r="A24" s="2">
        <v>2</v>
      </c>
      <c r="B24" s="36" t="s">
        <v>14</v>
      </c>
      <c r="C24" s="36" t="s">
        <v>15</v>
      </c>
      <c r="D24" s="36" t="s">
        <v>16</v>
      </c>
      <c r="E24" s="37"/>
      <c r="F24" s="37"/>
      <c r="G24" s="37"/>
      <c r="H24" s="37"/>
      <c r="I24" s="37"/>
      <c r="J24" s="37"/>
      <c r="K24" s="38"/>
      <c r="L24" s="37"/>
      <c r="M24" s="37"/>
      <c r="N24" s="37"/>
      <c r="O24" s="37"/>
      <c r="P24" s="37"/>
      <c r="Q24" s="37"/>
      <c r="R24" s="37"/>
      <c r="S24" s="37">
        <f t="shared" si="0"/>
        <v>0</v>
      </c>
      <c r="T24" s="39"/>
      <c r="U24" s="39"/>
      <c r="V24" s="39"/>
      <c r="W24" s="39"/>
      <c r="X24" s="39"/>
      <c r="Y24" s="39"/>
      <c r="Z24" s="39"/>
      <c r="AA24" s="40">
        <f t="shared" si="1"/>
        <v>0</v>
      </c>
      <c r="AB24" s="36"/>
      <c r="AC24" s="36"/>
      <c r="AD24" s="36">
        <f t="shared" si="2"/>
        <v>0</v>
      </c>
      <c r="AE24" s="44"/>
      <c r="AF24" s="44"/>
      <c r="AG24" s="41">
        <f t="shared" si="5"/>
        <v>0</v>
      </c>
      <c r="AH24" s="42"/>
      <c r="AI24" s="42"/>
      <c r="AJ24" s="42">
        <f t="shared" si="3"/>
        <v>0</v>
      </c>
      <c r="AK24" s="42">
        <f t="shared" si="4"/>
        <v>0</v>
      </c>
      <c r="AL24" s="42"/>
    </row>
    <row r="25" spans="1:38" s="4" customFormat="1" ht="12.95" customHeight="1" thickBot="1" x14ac:dyDescent="0.3">
      <c r="A25" s="9">
        <v>29</v>
      </c>
      <c r="B25" s="36" t="s">
        <v>79</v>
      </c>
      <c r="C25" s="36" t="s">
        <v>15</v>
      </c>
      <c r="D25" s="36" t="s">
        <v>80</v>
      </c>
      <c r="E25" s="37">
        <v>1</v>
      </c>
      <c r="F25" s="37">
        <v>1</v>
      </c>
      <c r="G25" s="37">
        <v>1</v>
      </c>
      <c r="H25" s="37">
        <v>1</v>
      </c>
      <c r="I25" s="37">
        <v>1</v>
      </c>
      <c r="J25" s="37"/>
      <c r="K25" s="38">
        <v>1</v>
      </c>
      <c r="L25" s="37">
        <v>1</v>
      </c>
      <c r="M25" s="37">
        <v>1</v>
      </c>
      <c r="N25" s="37"/>
      <c r="O25" s="37">
        <v>1</v>
      </c>
      <c r="P25" s="37">
        <v>1</v>
      </c>
      <c r="Q25" s="37"/>
      <c r="R25" s="37"/>
      <c r="S25" s="37">
        <f t="shared" si="0"/>
        <v>8.3333333333333339</v>
      </c>
      <c r="T25" s="39">
        <v>1</v>
      </c>
      <c r="U25" s="39"/>
      <c r="V25" s="39"/>
      <c r="W25" s="39"/>
      <c r="X25" s="39"/>
      <c r="Y25" s="39"/>
      <c r="Z25" s="39"/>
      <c r="AA25" s="40">
        <f t="shared" si="1"/>
        <v>2</v>
      </c>
      <c r="AB25" s="36">
        <v>10</v>
      </c>
      <c r="AC25" s="36">
        <v>0</v>
      </c>
      <c r="AD25" s="36">
        <f t="shared" si="2"/>
        <v>10</v>
      </c>
      <c r="AE25" s="41">
        <v>11.5</v>
      </c>
      <c r="AF25" s="41">
        <v>0.5</v>
      </c>
      <c r="AG25" s="41">
        <f t="shared" si="5"/>
        <v>12</v>
      </c>
      <c r="AH25" s="42">
        <v>30</v>
      </c>
      <c r="AI25" s="42">
        <v>78</v>
      </c>
      <c r="AJ25" s="42">
        <f t="shared" si="3"/>
        <v>27</v>
      </c>
      <c r="AK25" s="42">
        <f t="shared" si="4"/>
        <v>59.333333333333336</v>
      </c>
      <c r="AL25" s="42"/>
    </row>
    <row r="26" spans="1:38" ht="12.95" customHeight="1" thickBot="1" x14ac:dyDescent="0.3">
      <c r="A26" s="2">
        <v>22</v>
      </c>
      <c r="B26" s="36" t="s">
        <v>62</v>
      </c>
      <c r="C26" s="36" t="s">
        <v>63</v>
      </c>
      <c r="D26" s="36" t="s">
        <v>64</v>
      </c>
      <c r="E26" s="37">
        <v>1</v>
      </c>
      <c r="F26" s="37">
        <v>1</v>
      </c>
      <c r="G26" s="37">
        <v>1</v>
      </c>
      <c r="H26" s="37">
        <v>1</v>
      </c>
      <c r="I26" s="37"/>
      <c r="J26" s="37"/>
      <c r="K26" s="38">
        <v>1</v>
      </c>
      <c r="L26" s="37">
        <v>1</v>
      </c>
      <c r="M26" s="37">
        <v>1</v>
      </c>
      <c r="N26" s="37">
        <v>1</v>
      </c>
      <c r="O26" s="37">
        <v>1</v>
      </c>
      <c r="P26" s="37">
        <v>1</v>
      </c>
      <c r="Q26" s="37"/>
      <c r="R26" s="37"/>
      <c r="S26" s="37">
        <f t="shared" si="0"/>
        <v>8.3333333333333339</v>
      </c>
      <c r="T26" s="39"/>
      <c r="U26" s="39"/>
      <c r="V26" s="39"/>
      <c r="W26" s="39"/>
      <c r="X26" s="39"/>
      <c r="Y26" s="39"/>
      <c r="Z26" s="39"/>
      <c r="AA26" s="40">
        <f t="shared" si="1"/>
        <v>1</v>
      </c>
      <c r="AB26" s="36">
        <v>12</v>
      </c>
      <c r="AC26" s="36">
        <v>0</v>
      </c>
      <c r="AD26" s="36">
        <f t="shared" si="2"/>
        <v>12</v>
      </c>
      <c r="AE26" s="41">
        <v>10.5</v>
      </c>
      <c r="AF26" s="41">
        <v>3.5</v>
      </c>
      <c r="AG26" s="41">
        <f t="shared" si="5"/>
        <v>14</v>
      </c>
      <c r="AH26" s="42">
        <v>60</v>
      </c>
      <c r="AI26" s="42">
        <v>74</v>
      </c>
      <c r="AJ26" s="42">
        <f t="shared" si="3"/>
        <v>33.5</v>
      </c>
      <c r="AK26" s="42">
        <f t="shared" si="4"/>
        <v>68.833333333333343</v>
      </c>
      <c r="AL26" s="42">
        <v>7</v>
      </c>
    </row>
    <row r="27" spans="1:38" ht="12.95" customHeight="1" thickBot="1" x14ac:dyDescent="0.3">
      <c r="A27" s="2">
        <v>5</v>
      </c>
      <c r="B27" s="36" t="s">
        <v>23</v>
      </c>
      <c r="C27" s="36" t="s">
        <v>3</v>
      </c>
      <c r="D27" s="36" t="s">
        <v>24</v>
      </c>
      <c r="E27" s="37">
        <v>1</v>
      </c>
      <c r="F27" s="37">
        <v>1</v>
      </c>
      <c r="G27" s="37">
        <v>1</v>
      </c>
      <c r="H27" s="37">
        <v>1</v>
      </c>
      <c r="I27" s="37">
        <v>1</v>
      </c>
      <c r="J27" s="37">
        <v>1</v>
      </c>
      <c r="K27" s="38">
        <v>1</v>
      </c>
      <c r="L27" s="37">
        <v>1</v>
      </c>
      <c r="M27" s="37">
        <v>1</v>
      </c>
      <c r="N27" s="37">
        <v>1</v>
      </c>
      <c r="O27" s="37">
        <v>1</v>
      </c>
      <c r="P27" s="37">
        <v>1</v>
      </c>
      <c r="Q27" s="37"/>
      <c r="R27" s="37"/>
      <c r="S27" s="37">
        <f t="shared" si="0"/>
        <v>10</v>
      </c>
      <c r="T27" s="39">
        <v>1</v>
      </c>
      <c r="U27" s="39">
        <v>1</v>
      </c>
      <c r="V27" s="39">
        <v>1</v>
      </c>
      <c r="W27" s="39">
        <v>1</v>
      </c>
      <c r="X27" s="39">
        <v>1</v>
      </c>
      <c r="Y27" s="39"/>
      <c r="Z27" s="39"/>
      <c r="AA27" s="40">
        <f t="shared" si="1"/>
        <v>6</v>
      </c>
      <c r="AB27" s="36">
        <v>12.5</v>
      </c>
      <c r="AC27" s="36">
        <v>5</v>
      </c>
      <c r="AD27" s="36">
        <f t="shared" si="2"/>
        <v>17.5</v>
      </c>
      <c r="AE27" s="41">
        <v>12.5</v>
      </c>
      <c r="AF27" s="41">
        <v>5</v>
      </c>
      <c r="AG27" s="41">
        <f t="shared" si="5"/>
        <v>17.5</v>
      </c>
      <c r="AH27" s="42">
        <v>75</v>
      </c>
      <c r="AI27" s="42">
        <v>88</v>
      </c>
      <c r="AJ27" s="42">
        <f t="shared" si="3"/>
        <v>40.75</v>
      </c>
      <c r="AK27" s="42">
        <f t="shared" si="4"/>
        <v>91.75</v>
      </c>
      <c r="AL27" s="42">
        <v>10</v>
      </c>
    </row>
    <row r="28" spans="1:38" s="4" customFormat="1" ht="12.95" customHeight="1" thickBot="1" x14ac:dyDescent="0.3">
      <c r="A28" s="7"/>
      <c r="B28" s="39" t="s">
        <v>114</v>
      </c>
      <c r="C28" s="39" t="s">
        <v>3</v>
      </c>
      <c r="D28" s="39" t="s">
        <v>102</v>
      </c>
      <c r="E28" s="39">
        <v>1</v>
      </c>
      <c r="F28" s="39"/>
      <c r="G28" s="39"/>
      <c r="H28" s="39"/>
      <c r="I28" s="39">
        <v>1</v>
      </c>
      <c r="J28" s="39">
        <v>1</v>
      </c>
      <c r="K28" s="45">
        <v>1</v>
      </c>
      <c r="L28" s="39"/>
      <c r="M28" s="39"/>
      <c r="N28" s="39">
        <v>1</v>
      </c>
      <c r="O28" s="39">
        <v>1</v>
      </c>
      <c r="P28" s="39"/>
      <c r="Q28" s="39"/>
      <c r="R28" s="39"/>
      <c r="S28" s="39">
        <f t="shared" si="0"/>
        <v>5</v>
      </c>
      <c r="T28" s="39"/>
      <c r="U28" s="39"/>
      <c r="V28" s="39"/>
      <c r="W28" s="39"/>
      <c r="X28" s="39"/>
      <c r="Y28" s="39"/>
      <c r="Z28" s="39"/>
      <c r="AA28" s="40">
        <f t="shared" si="1"/>
        <v>1</v>
      </c>
      <c r="AB28" s="36">
        <v>5.5</v>
      </c>
      <c r="AC28" s="36">
        <v>2.5</v>
      </c>
      <c r="AD28" s="36">
        <f t="shared" si="2"/>
        <v>8</v>
      </c>
      <c r="AE28" s="41">
        <v>9.5</v>
      </c>
      <c r="AF28" s="44">
        <v>4.5</v>
      </c>
      <c r="AG28" s="41">
        <f t="shared" si="5"/>
        <v>14</v>
      </c>
      <c r="AH28" s="42">
        <v>62</v>
      </c>
      <c r="AI28" s="42">
        <v>69</v>
      </c>
      <c r="AJ28" s="42">
        <f t="shared" si="3"/>
        <v>32.75</v>
      </c>
      <c r="AK28" s="42">
        <f t="shared" si="4"/>
        <v>60.75</v>
      </c>
      <c r="AL28" s="43">
        <v>7</v>
      </c>
    </row>
    <row r="29" spans="1:38" ht="12.95" customHeight="1" thickBot="1" x14ac:dyDescent="0.3">
      <c r="A29" s="2">
        <v>27</v>
      </c>
      <c r="B29" s="36" t="s">
        <v>73</v>
      </c>
      <c r="C29" s="36" t="s">
        <v>74</v>
      </c>
      <c r="D29" s="36" t="s">
        <v>75</v>
      </c>
      <c r="E29" s="37">
        <v>1</v>
      </c>
      <c r="F29" s="39">
        <v>1</v>
      </c>
      <c r="G29" s="39">
        <v>1</v>
      </c>
      <c r="H29" s="39">
        <v>1</v>
      </c>
      <c r="I29" s="39">
        <v>1</v>
      </c>
      <c r="J29" s="39">
        <v>1</v>
      </c>
      <c r="K29" s="45">
        <v>1</v>
      </c>
      <c r="L29" s="39"/>
      <c r="M29" s="39">
        <v>1</v>
      </c>
      <c r="N29" s="39">
        <v>1</v>
      </c>
      <c r="O29" s="39">
        <v>1</v>
      </c>
      <c r="P29" s="39">
        <v>1</v>
      </c>
      <c r="Q29" s="39"/>
      <c r="R29" s="39"/>
      <c r="S29" s="39">
        <f t="shared" si="0"/>
        <v>9.1666666666666661</v>
      </c>
      <c r="T29" s="39"/>
      <c r="U29" s="39"/>
      <c r="V29" s="39"/>
      <c r="W29" s="39"/>
      <c r="X29" s="39"/>
      <c r="Y29" s="39"/>
      <c r="Z29" s="39"/>
      <c r="AA29" s="40">
        <f t="shared" si="1"/>
        <v>1</v>
      </c>
      <c r="AB29" s="36">
        <v>11</v>
      </c>
      <c r="AC29" s="36">
        <v>5</v>
      </c>
      <c r="AD29" s="36">
        <f t="shared" si="2"/>
        <v>16</v>
      </c>
      <c r="AE29" s="41">
        <v>13</v>
      </c>
      <c r="AF29" s="41">
        <v>4</v>
      </c>
      <c r="AG29" s="41">
        <f t="shared" si="5"/>
        <v>17</v>
      </c>
      <c r="AH29" s="42">
        <v>100</v>
      </c>
      <c r="AI29" s="42">
        <v>60</v>
      </c>
      <c r="AJ29" s="42">
        <f t="shared" si="3"/>
        <v>40</v>
      </c>
      <c r="AK29" s="42">
        <f t="shared" si="4"/>
        <v>83.166666666666657</v>
      </c>
      <c r="AL29" s="42">
        <v>9</v>
      </c>
    </row>
    <row r="30" spans="1:38" ht="12.95" customHeight="1" thickBot="1" x14ac:dyDescent="0.3">
      <c r="A30" s="2">
        <v>34</v>
      </c>
      <c r="B30" s="36" t="s">
        <v>92</v>
      </c>
      <c r="C30" s="36" t="s">
        <v>74</v>
      </c>
      <c r="D30" s="36" t="s">
        <v>93</v>
      </c>
      <c r="E30" s="37">
        <v>1</v>
      </c>
      <c r="F30" s="39">
        <v>1</v>
      </c>
      <c r="G30" s="39">
        <v>1</v>
      </c>
      <c r="H30" s="39">
        <v>1</v>
      </c>
      <c r="I30" s="39">
        <v>1</v>
      </c>
      <c r="J30" s="39">
        <v>1</v>
      </c>
      <c r="K30" s="45">
        <v>1</v>
      </c>
      <c r="L30" s="39"/>
      <c r="M30" s="39">
        <v>1</v>
      </c>
      <c r="N30" s="39">
        <v>1</v>
      </c>
      <c r="O30" s="39">
        <v>1</v>
      </c>
      <c r="P30" s="39">
        <v>1</v>
      </c>
      <c r="Q30" s="39"/>
      <c r="R30" s="39"/>
      <c r="S30" s="39">
        <f t="shared" si="0"/>
        <v>9.1666666666666661</v>
      </c>
      <c r="T30" s="39">
        <v>1</v>
      </c>
      <c r="U30" s="39"/>
      <c r="V30" s="39"/>
      <c r="W30" s="39"/>
      <c r="X30" s="39"/>
      <c r="Y30" s="39"/>
      <c r="Z30" s="39"/>
      <c r="AA30" s="40">
        <f t="shared" si="1"/>
        <v>2</v>
      </c>
      <c r="AB30" s="36">
        <v>12.5</v>
      </c>
      <c r="AC30" s="36">
        <v>5</v>
      </c>
      <c r="AD30" s="36">
        <f t="shared" si="2"/>
        <v>17.5</v>
      </c>
      <c r="AE30" s="41">
        <v>7</v>
      </c>
      <c r="AF30" s="41">
        <v>4.5</v>
      </c>
      <c r="AG30" s="41">
        <f t="shared" si="5"/>
        <v>11.5</v>
      </c>
      <c r="AH30" s="42">
        <v>60</v>
      </c>
      <c r="AI30" s="42">
        <v>80</v>
      </c>
      <c r="AJ30" s="42">
        <f t="shared" si="3"/>
        <v>35</v>
      </c>
      <c r="AK30" s="42">
        <f t="shared" si="4"/>
        <v>75.166666666666657</v>
      </c>
      <c r="AL30" s="42">
        <v>8</v>
      </c>
    </row>
    <row r="31" spans="1:38" ht="12.95" customHeight="1" thickBot="1" x14ac:dyDescent="0.3">
      <c r="A31" s="6"/>
      <c r="B31" s="39" t="s">
        <v>113</v>
      </c>
      <c r="C31" s="39" t="s">
        <v>1</v>
      </c>
      <c r="D31" s="39" t="s">
        <v>105</v>
      </c>
      <c r="E31" s="39">
        <v>1</v>
      </c>
      <c r="F31" s="39">
        <v>1</v>
      </c>
      <c r="G31" s="39">
        <v>1</v>
      </c>
      <c r="H31" s="39"/>
      <c r="I31" s="39"/>
      <c r="J31" s="39">
        <v>1</v>
      </c>
      <c r="K31" s="45"/>
      <c r="L31" s="39"/>
      <c r="M31" s="39">
        <v>1</v>
      </c>
      <c r="N31" s="39">
        <v>1</v>
      </c>
      <c r="O31" s="39"/>
      <c r="P31" s="39">
        <v>1</v>
      </c>
      <c r="Q31" s="39"/>
      <c r="R31" s="39"/>
      <c r="S31" s="39">
        <f t="shared" si="0"/>
        <v>5.8333333333333339</v>
      </c>
      <c r="T31" s="39"/>
      <c r="U31" s="39"/>
      <c r="V31" s="39"/>
      <c r="W31" s="39"/>
      <c r="X31" s="39"/>
      <c r="Y31" s="39"/>
      <c r="Z31" s="39"/>
      <c r="AA31" s="40">
        <f t="shared" si="1"/>
        <v>0</v>
      </c>
      <c r="AB31" s="36">
        <v>8.5</v>
      </c>
      <c r="AC31" s="36">
        <v>0</v>
      </c>
      <c r="AD31" s="36">
        <f t="shared" si="2"/>
        <v>8.5</v>
      </c>
      <c r="AE31" s="41">
        <v>10.5</v>
      </c>
      <c r="AF31" s="41">
        <v>4</v>
      </c>
      <c r="AG31" s="41">
        <f t="shared" si="5"/>
        <v>14.5</v>
      </c>
      <c r="AH31" s="42">
        <v>70</v>
      </c>
      <c r="AI31" s="42">
        <v>64</v>
      </c>
      <c r="AJ31" s="42">
        <f t="shared" si="3"/>
        <v>33.5</v>
      </c>
      <c r="AK31" s="42">
        <f t="shared" si="4"/>
        <v>62.333333333333336</v>
      </c>
      <c r="AL31" s="42">
        <v>7</v>
      </c>
    </row>
    <row r="32" spans="1:38" s="4" customFormat="1" ht="12.95" customHeight="1" thickBot="1" x14ac:dyDescent="0.3">
      <c r="A32" s="9">
        <v>1</v>
      </c>
      <c r="B32" s="36" t="s">
        <v>11</v>
      </c>
      <c r="C32" s="36" t="s">
        <v>12</v>
      </c>
      <c r="D32" s="36" t="s">
        <v>13</v>
      </c>
      <c r="E32" s="37"/>
      <c r="F32" s="37"/>
      <c r="G32" s="37"/>
      <c r="H32" s="37"/>
      <c r="I32" s="37"/>
      <c r="J32" s="37"/>
      <c r="K32" s="38"/>
      <c r="L32" s="37"/>
      <c r="M32" s="37"/>
      <c r="N32" s="37"/>
      <c r="O32" s="37"/>
      <c r="P32" s="37"/>
      <c r="Q32" s="37"/>
      <c r="R32" s="37"/>
      <c r="S32" s="37">
        <f t="shared" si="0"/>
        <v>0</v>
      </c>
      <c r="T32" s="39"/>
      <c r="U32" s="39"/>
      <c r="V32" s="39"/>
      <c r="W32" s="39"/>
      <c r="X32" s="39"/>
      <c r="Y32" s="39"/>
      <c r="Z32" s="39"/>
      <c r="AA32" s="40">
        <f t="shared" si="1"/>
        <v>0</v>
      </c>
      <c r="AB32" s="36">
        <v>5.5</v>
      </c>
      <c r="AC32" s="36">
        <v>0</v>
      </c>
      <c r="AD32" s="36">
        <f t="shared" si="2"/>
        <v>5.5</v>
      </c>
      <c r="AE32" s="44"/>
      <c r="AF32" s="44"/>
      <c r="AG32" s="41">
        <f t="shared" si="5"/>
        <v>0</v>
      </c>
      <c r="AH32" s="42">
        <v>50</v>
      </c>
      <c r="AI32" s="42">
        <v>82</v>
      </c>
      <c r="AJ32" s="42">
        <f t="shared" si="3"/>
        <v>33</v>
      </c>
      <c r="AK32" s="42">
        <f t="shared" si="4"/>
        <v>38.5</v>
      </c>
      <c r="AL32" s="42"/>
    </row>
    <row r="33" spans="1:38" ht="12.95" customHeight="1" thickBot="1" x14ac:dyDescent="0.3">
      <c r="A33" s="2">
        <v>14</v>
      </c>
      <c r="B33" s="36" t="s">
        <v>43</v>
      </c>
      <c r="C33" s="36" t="s">
        <v>44</v>
      </c>
      <c r="D33" s="36" t="s">
        <v>45</v>
      </c>
      <c r="E33" s="37"/>
      <c r="F33" s="39"/>
      <c r="G33" s="39"/>
      <c r="H33" s="39"/>
      <c r="I33" s="39"/>
      <c r="J33" s="39"/>
      <c r="K33" s="45"/>
      <c r="L33" s="39"/>
      <c r="M33" s="39"/>
      <c r="N33" s="39"/>
      <c r="O33" s="39"/>
      <c r="P33" s="39"/>
      <c r="Q33" s="39"/>
      <c r="R33" s="39"/>
      <c r="S33" s="39">
        <f t="shared" si="0"/>
        <v>0</v>
      </c>
      <c r="T33" s="39"/>
      <c r="U33" s="39"/>
      <c r="V33" s="39"/>
      <c r="W33" s="39"/>
      <c r="X33" s="39"/>
      <c r="Y33" s="39"/>
      <c r="Z33" s="39"/>
      <c r="AA33" s="40">
        <f t="shared" si="1"/>
        <v>0</v>
      </c>
      <c r="AB33" s="36"/>
      <c r="AC33" s="36"/>
      <c r="AD33" s="36">
        <f t="shared" si="2"/>
        <v>0</v>
      </c>
      <c r="AE33" s="44"/>
      <c r="AF33" s="44"/>
      <c r="AG33" s="41">
        <f t="shared" si="5"/>
        <v>0</v>
      </c>
      <c r="AH33" s="42"/>
      <c r="AI33" s="42"/>
      <c r="AJ33" s="42">
        <f t="shared" si="3"/>
        <v>0</v>
      </c>
      <c r="AK33" s="42">
        <f t="shared" si="4"/>
        <v>0</v>
      </c>
      <c r="AL33" s="42"/>
    </row>
    <row r="34" spans="1:38" ht="12.95" customHeight="1" thickBot="1" x14ac:dyDescent="0.3">
      <c r="A34" s="8">
        <v>35</v>
      </c>
      <c r="B34" s="46" t="s">
        <v>94</v>
      </c>
      <c r="C34" s="46" t="s">
        <v>95</v>
      </c>
      <c r="D34" s="46" t="s">
        <v>96</v>
      </c>
      <c r="E34" s="37">
        <v>1</v>
      </c>
      <c r="F34" s="39">
        <v>1</v>
      </c>
      <c r="G34" s="39"/>
      <c r="H34" s="39"/>
      <c r="I34" s="39"/>
      <c r="J34" s="39">
        <v>1</v>
      </c>
      <c r="K34" s="45">
        <v>1</v>
      </c>
      <c r="L34" s="39">
        <v>1</v>
      </c>
      <c r="M34" s="39">
        <v>1</v>
      </c>
      <c r="N34" s="39">
        <v>1</v>
      </c>
      <c r="O34" s="39">
        <v>1</v>
      </c>
      <c r="P34" s="39">
        <v>1</v>
      </c>
      <c r="Q34" s="39"/>
      <c r="R34" s="39"/>
      <c r="S34" s="39">
        <f t="shared" si="0"/>
        <v>7.5</v>
      </c>
      <c r="T34" s="39"/>
      <c r="U34" s="39"/>
      <c r="V34" s="39"/>
      <c r="W34" s="39"/>
      <c r="X34" s="39"/>
      <c r="Y34" s="39"/>
      <c r="Z34" s="39"/>
      <c r="AA34" s="40">
        <f t="shared" si="1"/>
        <v>1</v>
      </c>
      <c r="AB34" s="36">
        <v>13.5</v>
      </c>
      <c r="AC34" s="36">
        <v>0.5</v>
      </c>
      <c r="AD34" s="36">
        <f t="shared" si="2"/>
        <v>14</v>
      </c>
      <c r="AE34" s="41">
        <v>7.5</v>
      </c>
      <c r="AF34" s="41">
        <v>3</v>
      </c>
      <c r="AG34" s="41">
        <f t="shared" si="5"/>
        <v>10.5</v>
      </c>
      <c r="AH34" s="42">
        <v>65</v>
      </c>
      <c r="AI34" s="42">
        <v>76</v>
      </c>
      <c r="AJ34" s="42">
        <f t="shared" si="3"/>
        <v>35.25</v>
      </c>
      <c r="AK34" s="42">
        <f t="shared" si="4"/>
        <v>68.25</v>
      </c>
      <c r="AL34" s="42">
        <v>7</v>
      </c>
    </row>
    <row r="35" spans="1:38" s="4" customFormat="1" ht="12.95" customHeight="1" thickBot="1" x14ac:dyDescent="0.3">
      <c r="A35" s="9">
        <v>30</v>
      </c>
      <c r="B35" s="36" t="s">
        <v>81</v>
      </c>
      <c r="C35" s="36" t="s">
        <v>82</v>
      </c>
      <c r="D35" s="36" t="s">
        <v>83</v>
      </c>
      <c r="E35" s="37">
        <v>1</v>
      </c>
      <c r="F35" s="39">
        <v>1</v>
      </c>
      <c r="G35" s="39">
        <v>1</v>
      </c>
      <c r="H35" s="39">
        <v>1</v>
      </c>
      <c r="I35" s="39">
        <v>1</v>
      </c>
      <c r="J35" s="39"/>
      <c r="K35" s="45">
        <v>1</v>
      </c>
      <c r="L35" s="39">
        <v>1</v>
      </c>
      <c r="M35" s="39"/>
      <c r="N35" s="39"/>
      <c r="O35" s="39">
        <v>1</v>
      </c>
      <c r="P35" s="39">
        <v>1</v>
      </c>
      <c r="Q35" s="39"/>
      <c r="R35" s="39"/>
      <c r="S35" s="39">
        <f t="shared" si="0"/>
        <v>7.5</v>
      </c>
      <c r="T35" s="39">
        <v>1</v>
      </c>
      <c r="U35" s="39"/>
      <c r="V35" s="39"/>
      <c r="W35" s="39"/>
      <c r="X35" s="39"/>
      <c r="Y35" s="39"/>
      <c r="Z35" s="39"/>
      <c r="AA35" s="40">
        <f t="shared" si="1"/>
        <v>2</v>
      </c>
      <c r="AB35" s="36">
        <v>8</v>
      </c>
      <c r="AC35" s="36">
        <v>0</v>
      </c>
      <c r="AD35" s="36">
        <f t="shared" si="2"/>
        <v>8</v>
      </c>
      <c r="AE35" s="41">
        <v>6.5</v>
      </c>
      <c r="AF35" s="41">
        <v>0</v>
      </c>
      <c r="AG35" s="41">
        <f t="shared" si="5"/>
        <v>6.5</v>
      </c>
      <c r="AH35" s="42">
        <v>50</v>
      </c>
      <c r="AI35" s="42">
        <v>82</v>
      </c>
      <c r="AJ35" s="42">
        <f t="shared" si="3"/>
        <v>33</v>
      </c>
      <c r="AK35" s="42">
        <f t="shared" si="4"/>
        <v>57</v>
      </c>
      <c r="AL35" s="42"/>
    </row>
    <row r="36" spans="1:38" ht="12.95" customHeight="1" thickBot="1" x14ac:dyDescent="0.3">
      <c r="A36" s="2">
        <v>24</v>
      </c>
      <c r="B36" s="36" t="s">
        <v>67</v>
      </c>
      <c r="C36" s="36" t="s">
        <v>68</v>
      </c>
      <c r="D36" s="36" t="s">
        <v>69</v>
      </c>
      <c r="E36" s="37">
        <v>1</v>
      </c>
      <c r="F36" s="39">
        <v>1</v>
      </c>
      <c r="G36" s="39"/>
      <c r="H36" s="39">
        <v>1</v>
      </c>
      <c r="I36" s="39">
        <v>1</v>
      </c>
      <c r="J36" s="39">
        <v>1</v>
      </c>
      <c r="K36" s="45">
        <v>1</v>
      </c>
      <c r="L36" s="39">
        <v>1</v>
      </c>
      <c r="M36" s="39">
        <v>1</v>
      </c>
      <c r="N36" s="39">
        <v>1</v>
      </c>
      <c r="O36" s="39">
        <v>1</v>
      </c>
      <c r="P36" s="39">
        <v>1</v>
      </c>
      <c r="Q36" s="39"/>
      <c r="R36" s="39"/>
      <c r="S36" s="39">
        <f t="shared" si="0"/>
        <v>9.1666666666666661</v>
      </c>
      <c r="T36" s="39">
        <v>1</v>
      </c>
      <c r="U36" s="39">
        <v>1</v>
      </c>
      <c r="V36" s="39"/>
      <c r="W36" s="39"/>
      <c r="X36" s="39"/>
      <c r="Y36" s="39"/>
      <c r="Z36" s="39"/>
      <c r="AA36" s="40">
        <f t="shared" si="1"/>
        <v>3</v>
      </c>
      <c r="AB36" s="36">
        <v>11</v>
      </c>
      <c r="AC36" s="36">
        <v>0.5</v>
      </c>
      <c r="AD36" s="36">
        <f t="shared" si="2"/>
        <v>11.5</v>
      </c>
      <c r="AE36" s="41">
        <v>12</v>
      </c>
      <c r="AF36" s="41">
        <v>0.5</v>
      </c>
      <c r="AG36" s="41">
        <f t="shared" si="5"/>
        <v>12.5</v>
      </c>
      <c r="AH36" s="42">
        <v>0</v>
      </c>
      <c r="AI36" s="42">
        <v>46</v>
      </c>
      <c r="AJ36" s="42">
        <f t="shared" si="3"/>
        <v>11.5</v>
      </c>
      <c r="AK36" s="42">
        <f t="shared" si="4"/>
        <v>47.666666666666664</v>
      </c>
      <c r="AL36" s="65">
        <v>5</v>
      </c>
    </row>
    <row r="37" spans="1:38" s="4" customFormat="1" ht="12.95" customHeight="1" thickBot="1" x14ac:dyDescent="0.3">
      <c r="A37" s="9">
        <v>4</v>
      </c>
      <c r="B37" s="36" t="s">
        <v>20</v>
      </c>
      <c r="C37" s="36" t="s">
        <v>21</v>
      </c>
      <c r="D37" s="36" t="s">
        <v>22</v>
      </c>
      <c r="E37" s="37">
        <v>1</v>
      </c>
      <c r="F37" s="39">
        <v>1</v>
      </c>
      <c r="G37" s="39">
        <v>1</v>
      </c>
      <c r="H37" s="39">
        <v>1</v>
      </c>
      <c r="I37" s="39">
        <v>1</v>
      </c>
      <c r="J37" s="39">
        <v>1</v>
      </c>
      <c r="K37" s="45">
        <v>1</v>
      </c>
      <c r="L37" s="39"/>
      <c r="M37" s="39">
        <v>1</v>
      </c>
      <c r="N37" s="39">
        <v>1</v>
      </c>
      <c r="O37" s="39">
        <v>1</v>
      </c>
      <c r="P37" s="39">
        <v>1</v>
      </c>
      <c r="Q37" s="39"/>
      <c r="R37" s="39"/>
      <c r="S37" s="39">
        <f t="shared" si="0"/>
        <v>9.1666666666666661</v>
      </c>
      <c r="T37" s="39"/>
      <c r="U37" s="39"/>
      <c r="V37" s="39"/>
      <c r="W37" s="39"/>
      <c r="X37" s="39"/>
      <c r="Y37" s="39"/>
      <c r="Z37" s="39"/>
      <c r="AA37" s="40">
        <f t="shared" si="1"/>
        <v>1</v>
      </c>
      <c r="AB37" s="36">
        <v>9</v>
      </c>
      <c r="AC37" s="36">
        <v>0</v>
      </c>
      <c r="AD37" s="36">
        <f t="shared" si="2"/>
        <v>9</v>
      </c>
      <c r="AE37" s="41">
        <v>7.5</v>
      </c>
      <c r="AF37" s="41">
        <v>2.5</v>
      </c>
      <c r="AG37" s="41">
        <f t="shared" si="5"/>
        <v>10</v>
      </c>
      <c r="AH37" s="42">
        <v>45</v>
      </c>
      <c r="AI37" s="42">
        <v>78</v>
      </c>
      <c r="AJ37" s="42">
        <f t="shared" si="3"/>
        <v>30.75</v>
      </c>
      <c r="AK37" s="42">
        <f t="shared" si="4"/>
        <v>59.916666666666664</v>
      </c>
      <c r="AL37" s="42"/>
    </row>
    <row r="38" spans="1:38" s="4" customFormat="1" ht="14.25" customHeight="1" thickBot="1" x14ac:dyDescent="0.3">
      <c r="A38" s="9">
        <v>11</v>
      </c>
      <c r="B38" s="36" t="s">
        <v>38</v>
      </c>
      <c r="C38" s="36" t="s">
        <v>6</v>
      </c>
      <c r="D38" s="36" t="s">
        <v>39</v>
      </c>
      <c r="E38" s="37">
        <v>1</v>
      </c>
      <c r="F38" s="39">
        <v>1</v>
      </c>
      <c r="G38" s="39">
        <v>1</v>
      </c>
      <c r="H38" s="39"/>
      <c r="I38" s="39">
        <v>1</v>
      </c>
      <c r="J38" s="39">
        <v>1</v>
      </c>
      <c r="K38" s="45">
        <v>1</v>
      </c>
      <c r="L38" s="39"/>
      <c r="M38" s="39">
        <v>1</v>
      </c>
      <c r="N38" s="39">
        <v>1</v>
      </c>
      <c r="O38" s="39">
        <v>1</v>
      </c>
      <c r="P38" s="39">
        <v>1</v>
      </c>
      <c r="Q38" s="39"/>
      <c r="R38" s="39"/>
      <c r="S38" s="39">
        <f t="shared" si="0"/>
        <v>8.3333333333333339</v>
      </c>
      <c r="T38" s="39"/>
      <c r="U38" s="39"/>
      <c r="V38" s="39"/>
      <c r="W38" s="39"/>
      <c r="X38" s="39"/>
      <c r="Y38" s="39"/>
      <c r="Z38" s="39"/>
      <c r="AA38" s="40">
        <f t="shared" si="1"/>
        <v>1</v>
      </c>
      <c r="AB38" s="39">
        <v>9.5</v>
      </c>
      <c r="AC38" s="39">
        <v>0</v>
      </c>
      <c r="AD38" s="39">
        <f t="shared" si="2"/>
        <v>9.5</v>
      </c>
      <c r="AE38" s="42">
        <v>11</v>
      </c>
      <c r="AF38" s="42">
        <v>2</v>
      </c>
      <c r="AG38" s="42">
        <f t="shared" si="5"/>
        <v>13</v>
      </c>
      <c r="AH38" s="42">
        <v>70</v>
      </c>
      <c r="AI38" s="42">
        <v>74</v>
      </c>
      <c r="AJ38" s="42">
        <f t="shared" si="3"/>
        <v>36</v>
      </c>
      <c r="AK38" s="42">
        <f t="shared" si="4"/>
        <v>67.833333333333343</v>
      </c>
      <c r="AL38" s="43">
        <v>7</v>
      </c>
    </row>
    <row r="39" spans="1:38" s="4" customFormat="1" ht="16.5" thickBot="1" x14ac:dyDescent="0.3">
      <c r="A39" s="9">
        <v>6</v>
      </c>
      <c r="B39" s="36" t="s">
        <v>25</v>
      </c>
      <c r="C39" s="36" t="s">
        <v>26</v>
      </c>
      <c r="D39" s="36" t="s">
        <v>27</v>
      </c>
      <c r="E39" s="37">
        <v>1</v>
      </c>
      <c r="F39" s="39">
        <v>1</v>
      </c>
      <c r="G39" s="39">
        <v>1</v>
      </c>
      <c r="H39" s="39"/>
      <c r="I39" s="39">
        <v>1</v>
      </c>
      <c r="J39" s="39">
        <v>1</v>
      </c>
      <c r="K39" s="45">
        <v>1</v>
      </c>
      <c r="L39" s="39"/>
      <c r="M39" s="39">
        <v>1</v>
      </c>
      <c r="N39" s="39">
        <v>1</v>
      </c>
      <c r="O39" s="39">
        <v>1</v>
      </c>
      <c r="P39" s="39">
        <v>1</v>
      </c>
      <c r="Q39" s="39"/>
      <c r="R39" s="39"/>
      <c r="S39" s="39">
        <f t="shared" si="0"/>
        <v>8.3333333333333339</v>
      </c>
      <c r="T39" s="39"/>
      <c r="U39" s="39"/>
      <c r="V39" s="39"/>
      <c r="W39" s="39"/>
      <c r="X39" s="39"/>
      <c r="Y39" s="39"/>
      <c r="Z39" s="39"/>
      <c r="AA39" s="40">
        <f t="shared" si="1"/>
        <v>1</v>
      </c>
      <c r="AB39" s="39">
        <v>7.5</v>
      </c>
      <c r="AC39" s="39">
        <v>0</v>
      </c>
      <c r="AD39" s="39">
        <f t="shared" si="2"/>
        <v>7.5</v>
      </c>
      <c r="AE39" s="42">
        <v>6</v>
      </c>
      <c r="AF39" s="42">
        <v>0</v>
      </c>
      <c r="AG39" s="47">
        <f t="shared" si="5"/>
        <v>6</v>
      </c>
      <c r="AH39" s="47">
        <v>50</v>
      </c>
      <c r="AI39" s="47">
        <v>78</v>
      </c>
      <c r="AJ39" s="47">
        <v>78</v>
      </c>
      <c r="AK39" s="47">
        <f t="shared" si="4"/>
        <v>100.83333333333334</v>
      </c>
      <c r="AL39" s="42"/>
    </row>
    <row r="40" spans="1:38" ht="16.5" thickBot="1" x14ac:dyDescent="0.3">
      <c r="A40" s="2">
        <v>28</v>
      </c>
      <c r="B40" s="36" t="s">
        <v>76</v>
      </c>
      <c r="C40" s="36" t="s">
        <v>77</v>
      </c>
      <c r="D40" s="36" t="s">
        <v>78</v>
      </c>
      <c r="E40" s="37">
        <v>1</v>
      </c>
      <c r="F40" s="39">
        <v>1</v>
      </c>
      <c r="G40" s="39">
        <v>1</v>
      </c>
      <c r="H40" s="39">
        <v>1</v>
      </c>
      <c r="I40" s="39">
        <v>1</v>
      </c>
      <c r="J40" s="39">
        <v>1</v>
      </c>
      <c r="K40" s="45">
        <v>1</v>
      </c>
      <c r="L40" s="39"/>
      <c r="M40" s="39">
        <v>1</v>
      </c>
      <c r="N40" s="39">
        <v>1</v>
      </c>
      <c r="O40" s="39">
        <v>1</v>
      </c>
      <c r="P40" s="39">
        <v>1</v>
      </c>
      <c r="Q40" s="39"/>
      <c r="R40" s="39"/>
      <c r="S40" s="39">
        <f t="shared" si="0"/>
        <v>9.1666666666666661</v>
      </c>
      <c r="T40" s="39"/>
      <c r="U40" s="39"/>
      <c r="V40" s="39"/>
      <c r="W40" s="39"/>
      <c r="X40" s="39"/>
      <c r="Y40" s="39"/>
      <c r="Z40" s="39"/>
      <c r="AA40" s="40">
        <v>4</v>
      </c>
      <c r="AB40" s="39">
        <v>12</v>
      </c>
      <c r="AC40" s="39">
        <v>5</v>
      </c>
      <c r="AD40" s="39">
        <f t="shared" si="2"/>
        <v>17</v>
      </c>
      <c r="AE40" s="42">
        <v>12</v>
      </c>
      <c r="AF40" s="42">
        <v>5</v>
      </c>
      <c r="AG40" s="47">
        <f t="shared" si="5"/>
        <v>17</v>
      </c>
      <c r="AH40" s="47">
        <v>100</v>
      </c>
      <c r="AI40" s="47">
        <v>76</v>
      </c>
      <c r="AJ40" s="47">
        <f t="shared" si="3"/>
        <v>44</v>
      </c>
      <c r="AK40" s="47">
        <f t="shared" si="4"/>
        <v>91.166666666666657</v>
      </c>
      <c r="AL40" s="42">
        <v>10</v>
      </c>
    </row>
    <row r="41" spans="1:38" ht="16.5" thickBot="1" x14ac:dyDescent="0.3">
      <c r="A41" s="2">
        <v>25</v>
      </c>
      <c r="B41" s="36" t="s">
        <v>70</v>
      </c>
      <c r="C41" s="36" t="s">
        <v>71</v>
      </c>
      <c r="D41" s="36" t="s">
        <v>37</v>
      </c>
      <c r="E41" s="37">
        <v>1</v>
      </c>
      <c r="F41" s="39">
        <v>1</v>
      </c>
      <c r="G41" s="39">
        <v>1</v>
      </c>
      <c r="H41" s="39">
        <v>1</v>
      </c>
      <c r="I41" s="39">
        <v>1</v>
      </c>
      <c r="J41" s="39">
        <v>1</v>
      </c>
      <c r="K41" s="45">
        <v>1</v>
      </c>
      <c r="L41" s="39"/>
      <c r="M41" s="39">
        <v>1</v>
      </c>
      <c r="N41" s="39">
        <v>1</v>
      </c>
      <c r="O41" s="39">
        <v>1</v>
      </c>
      <c r="P41" s="39">
        <v>1</v>
      </c>
      <c r="Q41" s="39"/>
      <c r="R41" s="39"/>
      <c r="S41" s="39">
        <f t="shared" si="0"/>
        <v>9.1666666666666661</v>
      </c>
      <c r="T41" s="39">
        <v>1</v>
      </c>
      <c r="U41" s="39"/>
      <c r="V41" s="39"/>
      <c r="W41" s="39"/>
      <c r="X41" s="39"/>
      <c r="Y41" s="39"/>
      <c r="Z41" s="39"/>
      <c r="AA41" s="40">
        <f t="shared" si="1"/>
        <v>2</v>
      </c>
      <c r="AB41" s="39">
        <v>10.5</v>
      </c>
      <c r="AC41" s="39">
        <v>3.5</v>
      </c>
      <c r="AD41" s="39">
        <f t="shared" si="2"/>
        <v>14</v>
      </c>
      <c r="AE41" s="42">
        <v>11.5</v>
      </c>
      <c r="AF41" s="42">
        <v>2.5</v>
      </c>
      <c r="AG41" s="47">
        <f t="shared" si="5"/>
        <v>14</v>
      </c>
      <c r="AH41" s="47">
        <v>50</v>
      </c>
      <c r="AI41" s="47">
        <v>62</v>
      </c>
      <c r="AJ41" s="47">
        <f t="shared" si="3"/>
        <v>28</v>
      </c>
      <c r="AK41" s="47">
        <f t="shared" si="4"/>
        <v>67.166666666666657</v>
      </c>
      <c r="AL41" s="42"/>
    </row>
    <row r="42" spans="1:38" ht="16.5" thickBot="1" x14ac:dyDescent="0.3">
      <c r="A42" s="6"/>
      <c r="B42" s="39" t="s">
        <v>108</v>
      </c>
      <c r="C42" s="39" t="s">
        <v>103</v>
      </c>
      <c r="D42" s="39" t="s">
        <v>104</v>
      </c>
      <c r="E42" s="39">
        <v>1</v>
      </c>
      <c r="F42" s="39">
        <v>1</v>
      </c>
      <c r="G42" s="39"/>
      <c r="H42" s="39"/>
      <c r="I42" s="39">
        <v>1</v>
      </c>
      <c r="J42" s="39">
        <v>1</v>
      </c>
      <c r="K42" s="45">
        <v>1</v>
      </c>
      <c r="L42" s="39"/>
      <c r="M42" s="39"/>
      <c r="N42" s="39">
        <v>1</v>
      </c>
      <c r="O42" s="39">
        <v>1</v>
      </c>
      <c r="P42" s="39"/>
      <c r="Q42" s="39"/>
      <c r="R42" s="39"/>
      <c r="S42" s="39">
        <f t="shared" si="0"/>
        <v>5.8333333333333339</v>
      </c>
      <c r="T42" s="39"/>
      <c r="U42" s="39"/>
      <c r="V42" s="39"/>
      <c r="W42" s="39"/>
      <c r="X42" s="39"/>
      <c r="Y42" s="39"/>
      <c r="Z42" s="39"/>
      <c r="AA42" s="40">
        <f t="shared" si="1"/>
        <v>1</v>
      </c>
      <c r="AB42" s="39">
        <v>12.5</v>
      </c>
      <c r="AC42" s="39">
        <v>0</v>
      </c>
      <c r="AD42" s="39">
        <f t="shared" si="2"/>
        <v>12.5</v>
      </c>
      <c r="AE42" s="42">
        <v>7.5</v>
      </c>
      <c r="AF42" s="42">
        <v>4.5</v>
      </c>
      <c r="AG42" s="47">
        <f t="shared" si="5"/>
        <v>12</v>
      </c>
      <c r="AH42" s="47">
        <v>65</v>
      </c>
      <c r="AI42" s="47">
        <v>68</v>
      </c>
      <c r="AJ42" s="47">
        <f t="shared" si="3"/>
        <v>33.25</v>
      </c>
      <c r="AK42" s="47">
        <f t="shared" si="4"/>
        <v>64.583333333333343</v>
      </c>
      <c r="AL42" s="65">
        <v>7</v>
      </c>
    </row>
    <row r="43" spans="1:38" s="4" customFormat="1" ht="16.5" thickBot="1" x14ac:dyDescent="0.3">
      <c r="A43" s="9">
        <v>32</v>
      </c>
      <c r="B43" s="36" t="s">
        <v>87</v>
      </c>
      <c r="C43" s="36" t="s">
        <v>88</v>
      </c>
      <c r="D43" s="36" t="s">
        <v>89</v>
      </c>
      <c r="E43" s="39">
        <v>1</v>
      </c>
      <c r="F43" s="39">
        <v>1</v>
      </c>
      <c r="G43" s="39"/>
      <c r="H43" s="39">
        <v>1</v>
      </c>
      <c r="I43" s="39"/>
      <c r="J43" s="39">
        <v>1</v>
      </c>
      <c r="K43" s="45">
        <v>1</v>
      </c>
      <c r="L43" s="39"/>
      <c r="M43" s="39">
        <v>1</v>
      </c>
      <c r="N43" s="39"/>
      <c r="O43" s="39">
        <v>1</v>
      </c>
      <c r="P43" s="39">
        <v>1</v>
      </c>
      <c r="Q43" s="39"/>
      <c r="R43" s="39"/>
      <c r="S43" s="39">
        <f t="shared" si="0"/>
        <v>6.6666666666666661</v>
      </c>
      <c r="T43" s="39"/>
      <c r="U43" s="39"/>
      <c r="V43" s="39"/>
      <c r="W43" s="39"/>
      <c r="X43" s="39"/>
      <c r="Y43" s="39"/>
      <c r="Z43" s="39"/>
      <c r="AA43" s="40">
        <f t="shared" si="1"/>
        <v>1</v>
      </c>
      <c r="AB43" s="39">
        <v>10</v>
      </c>
      <c r="AC43" s="39">
        <v>2.5</v>
      </c>
      <c r="AD43" s="39">
        <f t="shared" si="2"/>
        <v>12.5</v>
      </c>
      <c r="AE43" s="42">
        <v>4.5</v>
      </c>
      <c r="AF43" s="42">
        <v>4.5</v>
      </c>
      <c r="AG43" s="47">
        <f t="shared" si="5"/>
        <v>9</v>
      </c>
      <c r="AH43" s="47">
        <v>85</v>
      </c>
      <c r="AI43" s="47">
        <v>70</v>
      </c>
      <c r="AJ43" s="47">
        <f t="shared" si="3"/>
        <v>38.75</v>
      </c>
      <c r="AK43" s="47">
        <f t="shared" si="4"/>
        <v>67.916666666666657</v>
      </c>
      <c r="AL43" s="43">
        <v>7</v>
      </c>
    </row>
    <row r="44" spans="1:38" s="4" customFormat="1" ht="16.5" thickBot="1" x14ac:dyDescent="0.3">
      <c r="A44" s="7"/>
      <c r="B44" s="39" t="s">
        <v>107</v>
      </c>
      <c r="C44" s="39" t="s">
        <v>52</v>
      </c>
      <c r="D44" s="39" t="s">
        <v>106</v>
      </c>
      <c r="E44" s="39"/>
      <c r="F44" s="39">
        <v>1</v>
      </c>
      <c r="G44" s="39">
        <v>1</v>
      </c>
      <c r="H44" s="39">
        <v>1</v>
      </c>
      <c r="I44" s="39">
        <v>1</v>
      </c>
      <c r="J44" s="39">
        <v>1</v>
      </c>
      <c r="K44" s="45">
        <v>1</v>
      </c>
      <c r="L44" s="39">
        <v>1</v>
      </c>
      <c r="M44" s="39">
        <v>1</v>
      </c>
      <c r="N44" s="39">
        <v>1</v>
      </c>
      <c r="O44" s="39"/>
      <c r="P44" s="39">
        <v>1</v>
      </c>
      <c r="Q44" s="39"/>
      <c r="R44" s="39"/>
      <c r="S44" s="39">
        <f t="shared" si="0"/>
        <v>8.3333333333333339</v>
      </c>
      <c r="T44" s="39">
        <v>1</v>
      </c>
      <c r="U44" s="39">
        <v>1</v>
      </c>
      <c r="V44" s="39">
        <v>1</v>
      </c>
      <c r="W44" s="39">
        <v>1</v>
      </c>
      <c r="X44" s="39">
        <v>1</v>
      </c>
      <c r="Y44" s="39"/>
      <c r="Z44" s="39"/>
      <c r="AA44" s="40">
        <f t="shared" si="1"/>
        <v>6</v>
      </c>
      <c r="AB44" s="39">
        <v>13.5</v>
      </c>
      <c r="AC44" s="39">
        <v>0</v>
      </c>
      <c r="AD44" s="39">
        <f t="shared" si="2"/>
        <v>13.5</v>
      </c>
      <c r="AE44" s="42">
        <v>6</v>
      </c>
      <c r="AF44" s="42">
        <v>2.5</v>
      </c>
      <c r="AG44" s="47">
        <f t="shared" si="5"/>
        <v>8.5</v>
      </c>
      <c r="AH44" s="47">
        <v>95</v>
      </c>
      <c r="AI44" s="47">
        <v>90</v>
      </c>
      <c r="AJ44" s="47">
        <f t="shared" si="3"/>
        <v>46.25</v>
      </c>
      <c r="AK44" s="47">
        <f t="shared" si="4"/>
        <v>82.583333333333343</v>
      </c>
      <c r="AL44" s="43">
        <v>9</v>
      </c>
    </row>
    <row r="45" spans="1:38" x14ac:dyDescent="0.2">
      <c r="B45" s="10"/>
      <c r="C45" s="10" t="s">
        <v>123</v>
      </c>
      <c r="D45" s="10" t="s">
        <v>124</v>
      </c>
      <c r="S45" s="48">
        <v>9</v>
      </c>
      <c r="AA45" s="50">
        <v>4</v>
      </c>
      <c r="AD45" s="48">
        <v>8</v>
      </c>
      <c r="AG45" s="48">
        <v>9</v>
      </c>
      <c r="AH45" s="48">
        <v>85</v>
      </c>
      <c r="AI45" s="48">
        <v>66</v>
      </c>
      <c r="AJ45" s="48">
        <f t="shared" si="3"/>
        <v>37.75</v>
      </c>
      <c r="AK45" s="48">
        <f t="shared" si="4"/>
        <v>67.75</v>
      </c>
      <c r="AL45" s="10">
        <v>7</v>
      </c>
    </row>
    <row r="46" spans="1:38" s="4" customFormat="1" x14ac:dyDescent="0.2">
      <c r="B46" s="10"/>
      <c r="C46" s="10" t="s">
        <v>125</v>
      </c>
      <c r="D46" s="10" t="s">
        <v>126</v>
      </c>
      <c r="E46" s="48"/>
      <c r="F46" s="48"/>
      <c r="G46" s="48"/>
      <c r="H46" s="48"/>
      <c r="I46" s="10"/>
      <c r="J46" s="48"/>
      <c r="K46" s="49"/>
      <c r="L46" s="10"/>
      <c r="M46" s="48"/>
      <c r="N46" s="48"/>
      <c r="O46" s="10"/>
      <c r="P46" s="48"/>
      <c r="Q46" s="48"/>
      <c r="R46" s="48"/>
      <c r="S46" s="48">
        <v>7</v>
      </c>
      <c r="T46" s="48"/>
      <c r="U46" s="48"/>
      <c r="V46" s="48"/>
      <c r="W46" s="48"/>
      <c r="X46" s="48"/>
      <c r="Y46" s="48"/>
      <c r="Z46" s="48"/>
      <c r="AA46" s="17">
        <v>3</v>
      </c>
      <c r="AB46" s="48"/>
      <c r="AC46" s="48"/>
      <c r="AD46" s="48">
        <v>11</v>
      </c>
      <c r="AE46" s="48"/>
      <c r="AF46" s="48"/>
      <c r="AG46" s="48">
        <v>2</v>
      </c>
      <c r="AH46" s="48">
        <v>80</v>
      </c>
      <c r="AI46" s="48">
        <v>60</v>
      </c>
      <c r="AJ46" s="48">
        <f t="shared" si="3"/>
        <v>35</v>
      </c>
      <c r="AK46" s="48">
        <f t="shared" si="4"/>
        <v>58</v>
      </c>
      <c r="AL46" s="51">
        <v>6</v>
      </c>
    </row>
  </sheetData>
  <autoFilter ref="A5:D38">
    <sortState ref="A6:D39">
      <sortCondition ref="C5:C39"/>
    </sortState>
  </autoFilter>
  <sortState ref="B1:AG44">
    <sortCondition ref="C10"/>
  </sortState>
  <mergeCells count="10">
    <mergeCell ref="D1:D3"/>
    <mergeCell ref="W2:W3"/>
    <mergeCell ref="E1:S2"/>
    <mergeCell ref="AB1:AE1"/>
    <mergeCell ref="X2:X3"/>
    <mergeCell ref="Y3:Y4"/>
    <mergeCell ref="Z3:Z4"/>
    <mergeCell ref="T1:X1"/>
    <mergeCell ref="Y1:Z1"/>
    <mergeCell ref="V2:V3"/>
  </mergeCells>
  <phoneticPr fontId="2" type="noConversion"/>
  <pageMargins left="0.5" right="0.5" top="0.22" bottom="0.35" header="0.54" footer="0.48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STUP 1 -P- </vt:lpstr>
      <vt:lpstr>'STUP 1 -P-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SPISAK</dc:title>
  <dc:creator>Korisnik</dc:creator>
  <cp:lastModifiedBy>xxx</cp:lastModifiedBy>
  <cp:lastPrinted>2020-06-18T12:09:48Z</cp:lastPrinted>
  <dcterms:created xsi:type="dcterms:W3CDTF">2013-10-07T12:37:07Z</dcterms:created>
  <dcterms:modified xsi:type="dcterms:W3CDTF">2020-10-06T12:52:33Z</dcterms:modified>
</cp:coreProperties>
</file>